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\Documents\running\LRRL 2021\"/>
    </mc:Choice>
  </mc:AlternateContent>
  <xr:revisionPtr revIDLastSave="0" documentId="8_{D4BD4395-7B54-4B7C-AE04-A5AB81E4A11E}" xr6:coauthVersionLast="47" xr6:coauthVersionMax="47" xr10:uidLastSave="{00000000-0000-0000-0000-000000000000}"/>
  <bookViews>
    <workbookView xWindow="-120" yWindow="-120" windowWidth="29040" windowHeight="15840" activeTab="2" xr2:uid="{C8741B36-1390-4E02-A3A2-99FD6B3087B3}"/>
  </bookViews>
  <sheets>
    <sheet name="Mixed" sheetId="1" r:id="rId1"/>
    <sheet name="Male" sheetId="2" r:id="rId2"/>
    <sheet name="Female" sheetId="3" r:id="rId3"/>
    <sheet name="Tree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" l="1"/>
  <c r="N35" i="1"/>
  <c r="O28" i="1"/>
  <c r="N28" i="1"/>
  <c r="O29" i="1"/>
  <c r="N29" i="1"/>
  <c r="O27" i="1"/>
  <c r="N27" i="1"/>
  <c r="O34" i="1"/>
  <c r="N34" i="1"/>
  <c r="O33" i="1"/>
  <c r="N33" i="1"/>
  <c r="O25" i="1"/>
  <c r="N25" i="1"/>
  <c r="O31" i="1"/>
  <c r="N31" i="1"/>
  <c r="O32" i="1"/>
  <c r="N32" i="1"/>
  <c r="O30" i="1"/>
  <c r="N30" i="1"/>
  <c r="O26" i="1"/>
  <c r="N26" i="1"/>
  <c r="O17" i="1"/>
  <c r="N17" i="1"/>
  <c r="O18" i="1"/>
  <c r="N18" i="1"/>
  <c r="O19" i="1"/>
  <c r="N19" i="1"/>
  <c r="O22" i="1"/>
  <c r="N22" i="1"/>
  <c r="O20" i="1"/>
  <c r="N20" i="1"/>
  <c r="O15" i="1"/>
  <c r="N15" i="1"/>
  <c r="O16" i="1"/>
  <c r="N16" i="1"/>
  <c r="O21" i="1"/>
  <c r="N21" i="1"/>
  <c r="O9" i="1"/>
  <c r="N9" i="1"/>
  <c r="O7" i="1"/>
  <c r="N7" i="1"/>
  <c r="O12" i="1"/>
  <c r="N12" i="1"/>
  <c r="O8" i="1"/>
  <c r="N8" i="1"/>
  <c r="O11" i="1"/>
  <c r="N11" i="1"/>
  <c r="O5" i="1"/>
  <c r="N5" i="1"/>
  <c r="O10" i="1"/>
  <c r="N10" i="1"/>
  <c r="O6" i="1"/>
  <c r="N6" i="1"/>
  <c r="H29" i="3"/>
  <c r="H28" i="3"/>
  <c r="H27" i="3"/>
  <c r="H26" i="3"/>
  <c r="H25" i="3"/>
  <c r="H24" i="3"/>
  <c r="H21" i="3"/>
  <c r="H23" i="3"/>
  <c r="H22" i="3"/>
  <c r="H20" i="3"/>
  <c r="H16" i="3"/>
  <c r="H14" i="3"/>
  <c r="H19" i="3"/>
  <c r="H18" i="3"/>
  <c r="H17" i="3"/>
  <c r="H15" i="3"/>
  <c r="H13" i="3"/>
  <c r="H9" i="3"/>
  <c r="H8" i="3"/>
  <c r="H12" i="3"/>
  <c r="H10" i="3"/>
  <c r="H11" i="3"/>
  <c r="H6" i="3"/>
  <c r="H5" i="3"/>
  <c r="H7" i="3"/>
  <c r="H4" i="3"/>
  <c r="H30" i="3"/>
  <c r="H30" i="2" l="1"/>
  <c r="J30" i="2" s="1"/>
  <c r="H29" i="2"/>
  <c r="J29" i="2" s="1"/>
  <c r="H28" i="2"/>
  <c r="J28" i="2" s="1"/>
  <c r="H27" i="2"/>
  <c r="J27" i="2" s="1"/>
  <c r="H26" i="2"/>
  <c r="H25" i="2"/>
  <c r="J25" i="2" s="1"/>
  <c r="H24" i="2"/>
  <c r="J24" i="2" s="1"/>
  <c r="H23" i="2"/>
  <c r="J23" i="2" s="1"/>
  <c r="H22" i="2"/>
  <c r="H21" i="2"/>
  <c r="H20" i="2"/>
  <c r="J20" i="2" s="1"/>
  <c r="H19" i="2"/>
  <c r="J19" i="2" s="1"/>
  <c r="H16" i="2"/>
  <c r="J16" i="2" s="1"/>
  <c r="H17" i="2"/>
  <c r="J17" i="2" s="1"/>
  <c r="H14" i="2"/>
  <c r="J14" i="2" s="1"/>
  <c r="H15" i="2"/>
  <c r="J15" i="2" s="1"/>
  <c r="H18" i="2"/>
  <c r="H12" i="2"/>
  <c r="J12" i="2" s="1"/>
  <c r="H13" i="2"/>
  <c r="J13" i="2" s="1"/>
  <c r="H10" i="2"/>
  <c r="J10" i="2" s="1"/>
  <c r="H11" i="2"/>
  <c r="J11" i="2" s="1"/>
  <c r="H9" i="2"/>
  <c r="J9" i="2" s="1"/>
  <c r="H8" i="2"/>
  <c r="J8" i="2" s="1"/>
  <c r="H6" i="2"/>
  <c r="J6" i="2" s="1"/>
  <c r="H7" i="2"/>
  <c r="H5" i="2"/>
  <c r="J5" i="2" s="1"/>
  <c r="H4" i="2"/>
  <c r="J26" i="2"/>
  <c r="J22" i="2"/>
  <c r="J7" i="2"/>
  <c r="J4" i="2"/>
  <c r="H32" i="1"/>
  <c r="H36" i="1"/>
  <c r="H34" i="1"/>
  <c r="H31" i="1"/>
  <c r="H35" i="1"/>
  <c r="H33" i="1"/>
  <c r="H22" i="1"/>
  <c r="H27" i="1"/>
  <c r="H23" i="1"/>
  <c r="H24" i="1"/>
  <c r="H28" i="1"/>
  <c r="H25" i="1"/>
  <c r="H26" i="1"/>
  <c r="H15" i="1"/>
  <c r="H16" i="1"/>
  <c r="H13" i="1"/>
  <c r="H18" i="1"/>
  <c r="H17" i="1"/>
  <c r="H19" i="1"/>
  <c r="H14" i="1"/>
  <c r="H7" i="1"/>
  <c r="H5" i="1"/>
  <c r="H9" i="1"/>
  <c r="H4" i="1"/>
  <c r="H10" i="1"/>
  <c r="H8" i="1"/>
  <c r="H6" i="1"/>
  <c r="J21" i="2"/>
  <c r="J18" i="2"/>
  <c r="J11" i="3"/>
  <c r="J8" i="3"/>
  <c r="J4" i="3"/>
  <c r="J20" i="3"/>
  <c r="J12" i="3"/>
  <c r="J26" i="3"/>
  <c r="J18" i="3"/>
  <c r="J6" i="3"/>
  <c r="J23" i="3"/>
  <c r="J9" i="3"/>
  <c r="J22" i="3"/>
  <c r="J27" i="3"/>
  <c r="J30" i="3"/>
  <c r="J24" i="3"/>
  <c r="J5" i="3"/>
  <c r="J7" i="3"/>
  <c r="J21" i="3"/>
  <c r="J29" i="3"/>
  <c r="J19" i="3"/>
  <c r="J10" i="3"/>
  <c r="J28" i="3"/>
  <c r="J25" i="3"/>
  <c r="J13" i="3"/>
  <c r="J17" i="3"/>
  <c r="J15" i="3"/>
  <c r="J14" i="3"/>
  <c r="J16" i="3"/>
</calcChain>
</file>

<file path=xl/sharedStrings.xml><?xml version="1.0" encoding="utf-8"?>
<sst xmlns="http://schemas.openxmlformats.org/spreadsheetml/2006/main" count="201" uniqueCount="68">
  <si>
    <t>Badgers</t>
  </si>
  <si>
    <t>Barrow Runners</t>
  </si>
  <si>
    <t>Beaumont RC</t>
  </si>
  <si>
    <t>Birstall RC</t>
  </si>
  <si>
    <t>Charnwood AC</t>
  </si>
  <si>
    <t>Coalville Triathlon Club</t>
  </si>
  <si>
    <t>Desford Striders</t>
  </si>
  <si>
    <t>Fleckney &amp; Kibworth</t>
  </si>
  <si>
    <t>Harborough AC</t>
  </si>
  <si>
    <t>Hermitage Harriers</t>
  </si>
  <si>
    <t>Hinckley RC</t>
  </si>
  <si>
    <t>Huncote Harriers</t>
  </si>
  <si>
    <t>Ivanhoe Runners</t>
  </si>
  <si>
    <t>Leicester Coritanian</t>
  </si>
  <si>
    <t>Leicester Triathlon Club</t>
  </si>
  <si>
    <t>OWLS AC</t>
  </si>
  <si>
    <t>Poplar RC</t>
  </si>
  <si>
    <t>RaceHub</t>
  </si>
  <si>
    <t>Roadhoggs</t>
  </si>
  <si>
    <t>Shepshed RC</t>
  </si>
  <si>
    <t>South Derbyshire RR</t>
  </si>
  <si>
    <t>Stilton Striders</t>
  </si>
  <si>
    <t>Team Anstey Amblers &amp; Runners</t>
  </si>
  <si>
    <t>West End Runners</t>
  </si>
  <si>
    <t>Wigston Phoenix</t>
  </si>
  <si>
    <t>Wreake &amp; Soar Valley AC</t>
  </si>
  <si>
    <t>Wreake Runners</t>
  </si>
  <si>
    <t>#</t>
  </si>
  <si>
    <t>R1 - PRE 10k</t>
  </si>
  <si>
    <t>Club</t>
  </si>
  <si>
    <t>Dropped</t>
  </si>
  <si>
    <t>R2 - JC5</t>
  </si>
  <si>
    <t>R3 - LAU 6</t>
  </si>
  <si>
    <t>R4 - DES 5</t>
  </si>
  <si>
    <t>R5 - ROT 8</t>
  </si>
  <si>
    <t>Total</t>
  </si>
  <si>
    <t>LRRL 2021 REUNION LEAGUE - FEMALE TEAM DIVISION</t>
  </si>
  <si>
    <t>LRRL 2021 REUNION LEAGUE - MALE TEAM DIVISION</t>
  </si>
  <si>
    <t>LRRL REUNION LEAGUE 2021 - MIXED TEAM TOURNAMENT</t>
  </si>
  <si>
    <t>Pool A</t>
  </si>
  <si>
    <t>Pool B</t>
  </si>
  <si>
    <t>Pool C</t>
  </si>
  <si>
    <t>Pool D</t>
  </si>
  <si>
    <t>POOL A</t>
  </si>
  <si>
    <t>POOL B</t>
  </si>
  <si>
    <t>POOL C</t>
  </si>
  <si>
    <t>POOL D</t>
  </si>
  <si>
    <t>1st Place - C</t>
  </si>
  <si>
    <t>2nd Place - C</t>
  </si>
  <si>
    <t>1st Place - D</t>
  </si>
  <si>
    <t>2nd place - D</t>
  </si>
  <si>
    <t>1st Place - A</t>
  </si>
  <si>
    <t>2nd Place - A</t>
  </si>
  <si>
    <t>1st Place - B</t>
  </si>
  <si>
    <t>2nd Place - B</t>
  </si>
  <si>
    <t>1st</t>
  </si>
  <si>
    <t>2nd</t>
  </si>
  <si>
    <t>3rd</t>
  </si>
  <si>
    <t>THE GRAND FINAL</t>
  </si>
  <si>
    <t>MALE</t>
  </si>
  <si>
    <t>FEMALE</t>
  </si>
  <si>
    <t>Q</t>
  </si>
  <si>
    <t>C</t>
  </si>
  <si>
    <t>A FINAL</t>
  </si>
  <si>
    <t>B FINAL</t>
  </si>
  <si>
    <t>C FINAL</t>
  </si>
  <si>
    <t>Pts</t>
  </si>
  <si>
    <t>Roadhoggs take 3rd on H2H record - win 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</si>
</sst>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3" borderId="0" xfId="0" applyFont="1" applyFill="1"/>
    <xf numFmtId="0" fontId="5" fillId="5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6" fillId="7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4" fillId="8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7" fillId="9" borderId="0" xfId="0" applyFont="1" applyFill="1" applyAlignment="1">
      <alignment horizontal="left"/>
    </xf>
    <xf numFmtId="0" fontId="4" fillId="10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4" fillId="11" borderId="0" xfId="0" applyFont="1" applyFill="1" applyAlignment="1">
      <alignment horizontal="left"/>
    </xf>
    <xf numFmtId="0" fontId="5" fillId="8" borderId="0" xfId="0" applyFont="1" applyFill="1" applyAlignment="1">
      <alignment horizontal="left"/>
    </xf>
    <xf numFmtId="0" fontId="1" fillId="12" borderId="0" xfId="0" applyFont="1" applyFill="1" applyAlignment="1">
      <alignment horizontal="left"/>
    </xf>
    <xf numFmtId="0" fontId="8" fillId="12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4" fillId="13" borderId="0" xfId="0" applyFont="1" applyFill="1" applyAlignment="1">
      <alignment horizontal="left"/>
    </xf>
    <xf numFmtId="0" fontId="9" fillId="1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textRotation="90"/>
    </xf>
    <xf numFmtId="0" fontId="0" fillId="2" borderId="0" xfId="0" applyFont="1" applyFill="1"/>
    <xf numFmtId="0" fontId="11" fillId="0" borderId="0" xfId="0" applyFont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68035</xdr:colOff>
      <xdr:row>2</xdr:row>
      <xdr:rowOff>54428</xdr:rowOff>
    </xdr:from>
    <xdr:to>
      <xdr:col>2</xdr:col>
      <xdr:colOff>408214</xdr:colOff>
      <xdr:row>8</xdr:row>
      <xdr:rowOff>122463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D973EF8-0397-48D4-8EB3-9D208C719770}"/>
            </a:ext>
          </a:extLst>
        </xdr:cNvPr>
        <xdr:cNvSpPr/>
      </xdr:nvSpPr>
      <xdr:spPr>
        <a:xfrm>
          <a:off x="2047875" y="238125"/>
          <a:ext cx="340179" cy="117021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122464</xdr:colOff>
      <xdr:row>14</xdr:row>
      <xdr:rowOff>54428</xdr:rowOff>
    </xdr:from>
    <xdr:to>
      <xdr:col>2</xdr:col>
      <xdr:colOff>462643</xdr:colOff>
      <xdr:row>20</xdr:row>
      <xdr:rowOff>122463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C3BE897-E1CD-4776-9D72-6BC2FCB7BDA0}"/>
            </a:ext>
          </a:extLst>
        </xdr:cNvPr>
        <xdr:cNvSpPr/>
      </xdr:nvSpPr>
      <xdr:spPr>
        <a:xfrm>
          <a:off x="2102304" y="2442482"/>
          <a:ext cx="340179" cy="117021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210910</xdr:colOff>
      <xdr:row>14</xdr:row>
      <xdr:rowOff>115660</xdr:rowOff>
    </xdr:from>
    <xdr:to>
      <xdr:col>8</xdr:col>
      <xdr:colOff>517071</xdr:colOff>
      <xdr:row>19</xdr:row>
      <xdr:rowOff>74839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7F5CEC24-3D09-4DE9-B26B-ABE0EF40DC56}"/>
            </a:ext>
          </a:extLst>
        </xdr:cNvPr>
        <xdr:cNvSpPr/>
      </xdr:nvSpPr>
      <xdr:spPr>
        <a:xfrm>
          <a:off x="6408964" y="2503714"/>
          <a:ext cx="306161" cy="8776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163285</xdr:colOff>
      <xdr:row>2</xdr:row>
      <xdr:rowOff>74839</xdr:rowOff>
    </xdr:from>
    <xdr:to>
      <xdr:col>8</xdr:col>
      <xdr:colOff>489857</xdr:colOff>
      <xdr:row>8</xdr:row>
      <xdr:rowOff>81642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8F4430E7-7B0C-4423-A6C8-14D9F07216A1}"/>
            </a:ext>
          </a:extLst>
        </xdr:cNvPr>
        <xdr:cNvSpPr/>
      </xdr:nvSpPr>
      <xdr:spPr>
        <a:xfrm>
          <a:off x="6361339" y="258536"/>
          <a:ext cx="326572" cy="110898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34018</xdr:colOff>
      <xdr:row>4</xdr:row>
      <xdr:rowOff>176892</xdr:rowOff>
    </xdr:from>
    <xdr:to>
      <xdr:col>4</xdr:col>
      <xdr:colOff>238125</xdr:colOff>
      <xdr:row>8</xdr:row>
      <xdr:rowOff>74838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A144A11-8EE5-46DB-933B-90C4541E7E32}"/>
            </a:ext>
          </a:extLst>
        </xdr:cNvPr>
        <xdr:cNvCxnSpPr/>
      </xdr:nvCxnSpPr>
      <xdr:spPr>
        <a:xfrm>
          <a:off x="3476625" y="727982"/>
          <a:ext cx="204107" cy="63273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272143</xdr:colOff>
      <xdr:row>5</xdr:row>
      <xdr:rowOff>13607</xdr:rowOff>
    </xdr:from>
    <xdr:to>
      <xdr:col>6</xdr:col>
      <xdr:colOff>632732</xdr:colOff>
      <xdr:row>8</xdr:row>
      <xdr:rowOff>81642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64723FD1-917D-488C-B179-9BC4E4F80464}"/>
            </a:ext>
          </a:extLst>
        </xdr:cNvPr>
        <xdr:cNvCxnSpPr/>
      </xdr:nvCxnSpPr>
      <xdr:spPr>
        <a:xfrm flipH="1">
          <a:off x="5007429" y="748393"/>
          <a:ext cx="360589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809625</xdr:colOff>
      <xdr:row>13</xdr:row>
      <xdr:rowOff>88447</xdr:rowOff>
    </xdr:from>
    <xdr:to>
      <xdr:col>4</xdr:col>
      <xdr:colOff>340179</xdr:colOff>
      <xdr:row>17</xdr:row>
      <xdr:rowOff>20411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45B572B-10B0-4B99-9EB3-B84E9FE26133}"/>
            </a:ext>
          </a:extLst>
        </xdr:cNvPr>
        <xdr:cNvCxnSpPr/>
      </xdr:nvCxnSpPr>
      <xdr:spPr>
        <a:xfrm flipV="1">
          <a:off x="3435804" y="2292804"/>
          <a:ext cx="346982" cy="666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163285</xdr:colOff>
      <xdr:row>13</xdr:row>
      <xdr:rowOff>74839</xdr:rowOff>
    </xdr:from>
    <xdr:to>
      <xdr:col>6</xdr:col>
      <xdr:colOff>632732</xdr:colOff>
      <xdr:row>17</xdr:row>
      <xdr:rowOff>13607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1653FB99-3ECC-44EE-9306-7E81C2E8DBD9}"/>
            </a:ext>
          </a:extLst>
        </xdr:cNvPr>
        <xdr:cNvCxnSpPr/>
      </xdr:nvCxnSpPr>
      <xdr:spPr>
        <a:xfrm flipH="1" flipV="1">
          <a:off x="4898571" y="2279196"/>
          <a:ext cx="469447" cy="6735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78110e9cecd664d/Documents/LRRL/LRRL%202021/Race%205%20-%20Rotherby%208/Rotherby%208%20Results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Results"/>
      <sheetName val="LRRL"/>
      <sheetName val="Mixed"/>
      <sheetName val="Male"/>
      <sheetName val="Female"/>
    </sheetNames>
    <sheetDataSet>
      <sheetData sheetId="0"/>
      <sheetData sheetId="1"/>
      <sheetData sheetId="2">
        <row r="3">
          <cell r="G3" t="str">
            <v>Row Labels</v>
          </cell>
          <cell r="H3" t="str">
            <v>Count of Pos</v>
          </cell>
          <cell r="I3" t="str">
            <v>Sum of Pos2</v>
          </cell>
        </row>
        <row r="4">
          <cell r="G4" t="str">
            <v>Badgers</v>
          </cell>
          <cell r="H4">
            <v>8</v>
          </cell>
          <cell r="I4">
            <v>171</v>
          </cell>
        </row>
        <row r="5">
          <cell r="G5" t="str">
            <v>Barrow Runners</v>
          </cell>
          <cell r="H5">
            <v>3</v>
          </cell>
          <cell r="I5">
            <v>272</v>
          </cell>
        </row>
        <row r="6">
          <cell r="G6" t="str">
            <v>Beaumont RC</v>
          </cell>
          <cell r="H6">
            <v>6</v>
          </cell>
          <cell r="I6">
            <v>369</v>
          </cell>
        </row>
        <row r="7">
          <cell r="G7" t="str">
            <v>Birstall RC</v>
          </cell>
          <cell r="H7">
            <v>8</v>
          </cell>
          <cell r="I7">
            <v>326</v>
          </cell>
        </row>
        <row r="8">
          <cell r="G8" t="str">
            <v>Charnwood AC</v>
          </cell>
          <cell r="H8">
            <v>1</v>
          </cell>
          <cell r="I8">
            <v>17</v>
          </cell>
        </row>
        <row r="9">
          <cell r="G9" t="str">
            <v>Coalville Triathlon Club</v>
          </cell>
        </row>
        <row r="10">
          <cell r="G10" t="str">
            <v>Desford Striders</v>
          </cell>
          <cell r="H10">
            <v>8</v>
          </cell>
          <cell r="I10">
            <v>283</v>
          </cell>
        </row>
        <row r="11">
          <cell r="G11" t="str">
            <v>Fleckney &amp; Kibworth</v>
          </cell>
          <cell r="H11">
            <v>3</v>
          </cell>
          <cell r="I11">
            <v>198</v>
          </cell>
        </row>
        <row r="12">
          <cell r="G12" t="str">
            <v>Harborough AC</v>
          </cell>
          <cell r="H12">
            <v>1</v>
          </cell>
          <cell r="I12">
            <v>102</v>
          </cell>
        </row>
        <row r="13">
          <cell r="G13" t="str">
            <v>Hermitage Harriers</v>
          </cell>
          <cell r="H13">
            <v>8</v>
          </cell>
          <cell r="I13">
            <v>600</v>
          </cell>
        </row>
        <row r="14">
          <cell r="G14" t="str">
            <v>Hinckley RC</v>
          </cell>
          <cell r="H14">
            <v>8</v>
          </cell>
          <cell r="I14">
            <v>231</v>
          </cell>
        </row>
        <row r="15">
          <cell r="G15" t="str">
            <v>Huncote Harriers</v>
          </cell>
          <cell r="H15">
            <v>8</v>
          </cell>
          <cell r="I15">
            <v>123</v>
          </cell>
        </row>
        <row r="16">
          <cell r="G16" t="str">
            <v>Ivanhoe Runners</v>
          </cell>
        </row>
        <row r="17">
          <cell r="G17" t="str">
            <v>Leicester Coritanian</v>
          </cell>
          <cell r="H17">
            <v>1</v>
          </cell>
          <cell r="I17">
            <v>34</v>
          </cell>
        </row>
        <row r="18">
          <cell r="G18" t="str">
            <v>Leicester Triathlon Club</v>
          </cell>
        </row>
        <row r="19">
          <cell r="G19" t="str">
            <v>OWLS AC</v>
          </cell>
          <cell r="H19">
            <v>4</v>
          </cell>
          <cell r="I19">
            <v>113</v>
          </cell>
        </row>
        <row r="20">
          <cell r="G20" t="str">
            <v>Poplar RC</v>
          </cell>
          <cell r="H20">
            <v>8</v>
          </cell>
          <cell r="I20">
            <v>309</v>
          </cell>
        </row>
        <row r="21">
          <cell r="G21" t="str">
            <v>RaceHub</v>
          </cell>
          <cell r="H21">
            <v>3</v>
          </cell>
          <cell r="I21">
            <v>202</v>
          </cell>
        </row>
        <row r="22">
          <cell r="G22" t="str">
            <v>Roadhoggs</v>
          </cell>
          <cell r="H22">
            <v>8</v>
          </cell>
          <cell r="I22">
            <v>214</v>
          </cell>
        </row>
        <row r="23">
          <cell r="G23" t="str">
            <v>Shepshed RC</v>
          </cell>
          <cell r="H23">
            <v>3</v>
          </cell>
          <cell r="I23">
            <v>179</v>
          </cell>
        </row>
        <row r="24">
          <cell r="G24" t="str">
            <v>South Derbyshire RR</v>
          </cell>
        </row>
        <row r="25">
          <cell r="G25" t="str">
            <v>Stilton Striders</v>
          </cell>
          <cell r="H25">
            <v>8</v>
          </cell>
          <cell r="I25">
            <v>414</v>
          </cell>
        </row>
        <row r="26">
          <cell r="G26" t="str">
            <v>Team Anstey Amblers &amp; Runners</v>
          </cell>
          <cell r="H26">
            <v>8</v>
          </cell>
          <cell r="I26">
            <v>714</v>
          </cell>
        </row>
        <row r="27">
          <cell r="G27" t="str">
            <v>West End Runners</v>
          </cell>
          <cell r="H27">
            <v>8</v>
          </cell>
          <cell r="I27">
            <v>184</v>
          </cell>
        </row>
        <row r="28">
          <cell r="G28" t="str">
            <v>Wigston Phoenix</v>
          </cell>
          <cell r="H28">
            <v>8</v>
          </cell>
          <cell r="I28">
            <v>229</v>
          </cell>
        </row>
        <row r="29">
          <cell r="G29" t="str">
            <v>Wreake &amp; Soar Valley AC</v>
          </cell>
          <cell r="H29">
            <v>8</v>
          </cell>
          <cell r="I29">
            <v>535</v>
          </cell>
        </row>
        <row r="30">
          <cell r="G30" t="str">
            <v>Wreake Runners</v>
          </cell>
          <cell r="H30">
            <v>8</v>
          </cell>
          <cell r="I30">
            <v>387</v>
          </cell>
        </row>
        <row r="31">
          <cell r="G31" t="str">
            <v>Grand Total</v>
          </cell>
          <cell r="H31">
            <v>137</v>
          </cell>
          <cell r="I31">
            <v>6206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F4C01-AC55-4360-9AB0-B71327A52D40}">
  <dimension ref="A1:O37"/>
  <sheetViews>
    <sheetView zoomScale="90" zoomScaleNormal="90" workbookViewId="0">
      <pane ySplit="2" topLeftCell="A12" activePane="bottomLeft" state="frozen"/>
      <selection pane="bottomLeft" activeCell="M6" sqref="M6"/>
    </sheetView>
  </sheetViews>
  <sheetFormatPr defaultRowHeight="15" x14ac:dyDescent="0.25"/>
  <cols>
    <col min="1" max="1" width="2.7109375" bestFit="1" customWidth="1"/>
    <col min="2" max="2" width="27.85546875" bestFit="1" customWidth="1"/>
    <col min="3" max="3" width="3.140625" style="5" bestFit="1" customWidth="1"/>
    <col min="4" max="6" width="3.140625" style="32" bestFit="1" customWidth="1"/>
    <col min="7" max="7" width="3.140625" style="5" customWidth="1"/>
    <col min="8" max="8" width="3.7109375" style="5" bestFit="1" customWidth="1"/>
    <col min="9" max="9" width="9" style="5"/>
    <col min="13" max="13" width="27.85546875" bestFit="1" customWidth="1"/>
  </cols>
  <sheetData>
    <row r="1" spans="1:15" s="5" customFormat="1" x14ac:dyDescent="0.25">
      <c r="A1" s="30" t="s">
        <v>38</v>
      </c>
    </row>
    <row r="2" spans="1:15" s="5" customFormat="1" ht="60" x14ac:dyDescent="0.25">
      <c r="A2" s="30" t="s">
        <v>27</v>
      </c>
      <c r="B2" s="30" t="s">
        <v>29</v>
      </c>
      <c r="C2" s="31" t="s">
        <v>28</v>
      </c>
      <c r="D2" s="31" t="s">
        <v>31</v>
      </c>
      <c r="E2" s="31" t="s">
        <v>32</v>
      </c>
      <c r="F2" s="31" t="s">
        <v>33</v>
      </c>
      <c r="G2" s="31"/>
      <c r="H2" s="31" t="s">
        <v>35</v>
      </c>
    </row>
    <row r="3" spans="1:15" x14ac:dyDescent="0.25">
      <c r="A3" s="3" t="s">
        <v>39</v>
      </c>
      <c r="B3" s="1"/>
      <c r="C3" s="31"/>
      <c r="D3" s="31"/>
      <c r="E3" s="31"/>
      <c r="F3" s="31"/>
      <c r="G3" s="31"/>
      <c r="H3" s="31"/>
      <c r="N3" s="33" t="s">
        <v>27</v>
      </c>
      <c r="O3" s="33" t="s">
        <v>66</v>
      </c>
    </row>
    <row r="4" spans="1:15" x14ac:dyDescent="0.25">
      <c r="A4" s="9">
        <v>1</v>
      </c>
      <c r="B4" s="14" t="s">
        <v>16</v>
      </c>
      <c r="C4" s="32">
        <v>7</v>
      </c>
      <c r="D4" s="32">
        <v>10</v>
      </c>
      <c r="E4" s="32">
        <v>7</v>
      </c>
      <c r="F4" s="32">
        <v>10</v>
      </c>
      <c r="G4" s="30"/>
      <c r="H4" s="30">
        <f t="shared" ref="H4:H10" si="0">SUM(C4:G4)</f>
        <v>34</v>
      </c>
      <c r="I4" s="30" t="s">
        <v>61</v>
      </c>
      <c r="M4" s="3" t="s">
        <v>63</v>
      </c>
    </row>
    <row r="5" spans="1:15" x14ac:dyDescent="0.25">
      <c r="A5" s="10">
        <v>2</v>
      </c>
      <c r="B5" s="16" t="s">
        <v>24</v>
      </c>
      <c r="C5" s="32">
        <v>5</v>
      </c>
      <c r="D5" s="32">
        <v>7</v>
      </c>
      <c r="E5" s="32">
        <v>10</v>
      </c>
      <c r="F5" s="32">
        <v>7</v>
      </c>
      <c r="G5" s="30"/>
      <c r="H5" s="30">
        <f t="shared" si="0"/>
        <v>29</v>
      </c>
      <c r="I5" s="30" t="s">
        <v>61</v>
      </c>
      <c r="M5" s="26" t="s">
        <v>11</v>
      </c>
      <c r="N5">
        <f>VLOOKUP(M5,[1]Mixed!$G:$I,2,FALSE)</f>
        <v>8</v>
      </c>
      <c r="O5">
        <f>VLOOKUP(M5,[1]Mixed!$G:$I,3,FALSE)</f>
        <v>123</v>
      </c>
    </row>
    <row r="6" spans="1:15" x14ac:dyDescent="0.25">
      <c r="A6" s="30">
        <v>3</v>
      </c>
      <c r="B6" s="11" t="s">
        <v>1</v>
      </c>
      <c r="C6" s="32">
        <v>10</v>
      </c>
      <c r="D6" s="32">
        <v>5</v>
      </c>
      <c r="E6" s="32">
        <v>4</v>
      </c>
      <c r="F6" s="32">
        <v>5</v>
      </c>
      <c r="G6" s="30"/>
      <c r="H6" s="30">
        <f t="shared" si="0"/>
        <v>24</v>
      </c>
      <c r="M6" s="13" t="s">
        <v>0</v>
      </c>
      <c r="N6">
        <f>VLOOKUP(M6,[1]Mixed!$G:$I,2,FALSE)</f>
        <v>8</v>
      </c>
      <c r="O6">
        <f>VLOOKUP(M6,[1]Mixed!$G:$I,3,FALSE)</f>
        <v>171</v>
      </c>
    </row>
    <row r="7" spans="1:15" x14ac:dyDescent="0.25">
      <c r="A7" s="30">
        <v>4</v>
      </c>
      <c r="B7" s="17" t="s">
        <v>26</v>
      </c>
      <c r="C7" s="32">
        <v>4</v>
      </c>
      <c r="D7" s="32">
        <v>3</v>
      </c>
      <c r="E7" s="32">
        <v>5</v>
      </c>
      <c r="F7" s="32">
        <v>4</v>
      </c>
      <c r="G7" s="30"/>
      <c r="H7" s="30">
        <f t="shared" si="0"/>
        <v>16</v>
      </c>
      <c r="M7" s="27" t="s">
        <v>23</v>
      </c>
      <c r="N7">
        <f>VLOOKUP(M7,[1]Mixed!$G:$I,2,FALSE)</f>
        <v>8</v>
      </c>
      <c r="O7">
        <f>VLOOKUP(M7,[1]Mixed!$G:$I,3,FALSE)</f>
        <v>184</v>
      </c>
    </row>
    <row r="8" spans="1:15" x14ac:dyDescent="0.25">
      <c r="A8" s="30">
        <v>5</v>
      </c>
      <c r="B8" s="12" t="s">
        <v>9</v>
      </c>
      <c r="C8" s="32">
        <v>3</v>
      </c>
      <c r="D8" s="32">
        <v>4</v>
      </c>
      <c r="E8" s="32">
        <v>2</v>
      </c>
      <c r="F8" s="32">
        <v>3</v>
      </c>
      <c r="G8" s="30"/>
      <c r="H8" s="30">
        <f t="shared" si="0"/>
        <v>12</v>
      </c>
      <c r="M8" s="20" t="s">
        <v>18</v>
      </c>
      <c r="N8">
        <f>VLOOKUP(M8,[1]Mixed!$G:$I,2,FALSE)</f>
        <v>8</v>
      </c>
      <c r="O8">
        <f>VLOOKUP(M8,[1]Mixed!$G:$I,3,FALSE)</f>
        <v>214</v>
      </c>
    </row>
    <row r="9" spans="1:15" x14ac:dyDescent="0.25">
      <c r="A9" s="30">
        <v>6</v>
      </c>
      <c r="B9" s="15" t="s">
        <v>17</v>
      </c>
      <c r="C9" s="32">
        <v>2</v>
      </c>
      <c r="D9" s="32">
        <v>2</v>
      </c>
      <c r="E9" s="32">
        <v>3</v>
      </c>
      <c r="F9" s="32">
        <v>2</v>
      </c>
      <c r="G9" s="30"/>
      <c r="H9" s="30">
        <f t="shared" si="0"/>
        <v>9</v>
      </c>
      <c r="M9" s="16" t="s">
        <v>24</v>
      </c>
      <c r="N9">
        <f>VLOOKUP(M9,[1]Mixed!$G:$I,2,FALSE)</f>
        <v>8</v>
      </c>
      <c r="O9">
        <f>VLOOKUP(M9,[1]Mixed!$G:$I,3,FALSE)</f>
        <v>229</v>
      </c>
    </row>
    <row r="10" spans="1:15" x14ac:dyDescent="0.25">
      <c r="A10" s="30">
        <v>7</v>
      </c>
      <c r="B10" s="13" t="s">
        <v>14</v>
      </c>
      <c r="C10" s="32">
        <v>0</v>
      </c>
      <c r="D10" s="32">
        <v>1</v>
      </c>
      <c r="E10" s="32">
        <v>1</v>
      </c>
      <c r="F10" s="32">
        <v>0</v>
      </c>
      <c r="G10" s="30"/>
      <c r="H10" s="30">
        <f t="shared" si="0"/>
        <v>2</v>
      </c>
      <c r="M10" s="28" t="s">
        <v>10</v>
      </c>
      <c r="N10">
        <f>VLOOKUP(M10,[1]Mixed!$G:$I,2,FALSE)</f>
        <v>8</v>
      </c>
      <c r="O10">
        <f>VLOOKUP(M10,[1]Mixed!$G:$I,3,FALSE)</f>
        <v>231</v>
      </c>
    </row>
    <row r="11" spans="1:15" x14ac:dyDescent="0.25">
      <c r="A11" s="30"/>
      <c r="B11" s="6"/>
      <c r="H11" s="30"/>
      <c r="M11" s="14" t="s">
        <v>16</v>
      </c>
      <c r="N11">
        <f>VLOOKUP(M11,[1]Mixed!$G:$I,2,FALSE)</f>
        <v>8</v>
      </c>
      <c r="O11">
        <f>VLOOKUP(M11,[1]Mixed!$G:$I,3,FALSE)</f>
        <v>309</v>
      </c>
    </row>
    <row r="12" spans="1:15" x14ac:dyDescent="0.25">
      <c r="A12" s="4" t="s">
        <v>40</v>
      </c>
      <c r="B12" s="6"/>
      <c r="H12" s="30"/>
      <c r="M12" s="22" t="s">
        <v>21</v>
      </c>
      <c r="N12">
        <f>VLOOKUP(M12,[1]Mixed!$G:$I,2,FALSE)</f>
        <v>8</v>
      </c>
      <c r="O12">
        <f>VLOOKUP(M12,[1]Mixed!$G:$I,3,FALSE)</f>
        <v>414</v>
      </c>
    </row>
    <row r="13" spans="1:15" x14ac:dyDescent="0.25">
      <c r="A13" s="9">
        <v>1</v>
      </c>
      <c r="B13" s="20" t="s">
        <v>18</v>
      </c>
      <c r="C13" s="5">
        <v>7</v>
      </c>
      <c r="D13" s="32">
        <v>10</v>
      </c>
      <c r="E13" s="32">
        <v>10</v>
      </c>
      <c r="F13" s="32">
        <v>10</v>
      </c>
      <c r="H13" s="30">
        <f t="shared" ref="H13:H19" si="1">SUM(C13:G13)</f>
        <v>37</v>
      </c>
      <c r="I13" s="30" t="s">
        <v>61</v>
      </c>
    </row>
    <row r="14" spans="1:15" x14ac:dyDescent="0.25">
      <c r="A14" s="10">
        <v>2</v>
      </c>
      <c r="B14" s="13" t="s">
        <v>0</v>
      </c>
      <c r="C14" s="32">
        <v>5</v>
      </c>
      <c r="D14" s="32">
        <v>7</v>
      </c>
      <c r="E14" s="32">
        <v>7</v>
      </c>
      <c r="F14" s="32">
        <v>7</v>
      </c>
      <c r="H14" s="30">
        <f>SUM(C14:G14)</f>
        <v>26</v>
      </c>
      <c r="I14" s="30" t="s">
        <v>61</v>
      </c>
      <c r="M14" s="3" t="s">
        <v>64</v>
      </c>
    </row>
    <row r="15" spans="1:15" x14ac:dyDescent="0.25">
      <c r="A15" s="1">
        <v>3</v>
      </c>
      <c r="B15" s="22" t="s">
        <v>25</v>
      </c>
      <c r="C15" s="5">
        <v>10</v>
      </c>
      <c r="D15" s="32">
        <v>4</v>
      </c>
      <c r="E15" s="32">
        <v>5</v>
      </c>
      <c r="F15" s="32">
        <v>5</v>
      </c>
      <c r="H15" s="30">
        <f>SUM(C15:G15)</f>
        <v>24</v>
      </c>
      <c r="M15" s="19" t="s">
        <v>6</v>
      </c>
      <c r="N15">
        <f>VLOOKUP(M15,[1]Mixed!$G:$I,2,FALSE)</f>
        <v>8</v>
      </c>
      <c r="O15">
        <f>VLOOKUP(M15,[1]Mixed!$G:$I,3,FALSE)</f>
        <v>283</v>
      </c>
    </row>
    <row r="16" spans="1:15" x14ac:dyDescent="0.25">
      <c r="A16" s="1">
        <v>4</v>
      </c>
      <c r="B16" s="21" t="s">
        <v>22</v>
      </c>
      <c r="C16" s="5">
        <v>4</v>
      </c>
      <c r="D16" s="32">
        <v>3</v>
      </c>
      <c r="E16" s="32">
        <v>4</v>
      </c>
      <c r="F16" s="32">
        <v>3</v>
      </c>
      <c r="H16" s="30">
        <f t="shared" si="1"/>
        <v>14</v>
      </c>
      <c r="M16" s="22" t="s">
        <v>3</v>
      </c>
      <c r="N16">
        <f>VLOOKUP(M16,[1]Mixed!$G:$I,2,FALSE)</f>
        <v>8</v>
      </c>
      <c r="O16">
        <f>VLOOKUP(M16,[1]Mixed!$G:$I,3,FALSE)</f>
        <v>326</v>
      </c>
    </row>
    <row r="17" spans="1:15" x14ac:dyDescent="0.25">
      <c r="A17" s="1">
        <v>5</v>
      </c>
      <c r="B17" s="19" t="s">
        <v>12</v>
      </c>
      <c r="C17" s="5">
        <v>2</v>
      </c>
      <c r="D17" s="32">
        <v>5</v>
      </c>
      <c r="E17" s="32">
        <v>2</v>
      </c>
      <c r="F17" s="32">
        <v>4</v>
      </c>
      <c r="H17" s="30">
        <f t="shared" si="1"/>
        <v>13</v>
      </c>
      <c r="M17" s="17" t="s">
        <v>26</v>
      </c>
      <c r="N17">
        <f>VLOOKUP(M17,[1]Mixed!$G:$I,2,FALSE)</f>
        <v>8</v>
      </c>
      <c r="O17">
        <f>VLOOKUP(M17,[1]Mixed!$G:$I,3,FALSE)</f>
        <v>387</v>
      </c>
    </row>
    <row r="18" spans="1:15" x14ac:dyDescent="0.25">
      <c r="A18" s="1">
        <v>6</v>
      </c>
      <c r="B18" s="13" t="s">
        <v>15</v>
      </c>
      <c r="C18" s="5">
        <v>3</v>
      </c>
      <c r="D18" s="32">
        <v>2</v>
      </c>
      <c r="E18" s="32">
        <v>3</v>
      </c>
      <c r="F18" s="32">
        <v>2</v>
      </c>
      <c r="H18" s="30">
        <f t="shared" si="1"/>
        <v>10</v>
      </c>
      <c r="M18" s="22" t="s">
        <v>25</v>
      </c>
      <c r="N18">
        <f>VLOOKUP(M18,[1]Mixed!$G:$I,2,FALSE)</f>
        <v>8</v>
      </c>
      <c r="O18">
        <f>VLOOKUP(M18,[1]Mixed!$G:$I,3,FALSE)</f>
        <v>535</v>
      </c>
    </row>
    <row r="19" spans="1:15" x14ac:dyDescent="0.25">
      <c r="A19" s="1">
        <v>7</v>
      </c>
      <c r="B19" s="18" t="s">
        <v>5</v>
      </c>
      <c r="C19" s="30">
        <v>1</v>
      </c>
      <c r="D19" s="32">
        <v>1</v>
      </c>
      <c r="E19" s="32">
        <v>0</v>
      </c>
      <c r="F19" s="32">
        <v>1</v>
      </c>
      <c r="H19" s="30">
        <f t="shared" si="1"/>
        <v>3</v>
      </c>
      <c r="M19" s="21" t="s">
        <v>22</v>
      </c>
      <c r="N19">
        <f>VLOOKUP(M19,[1]Mixed!$G:$I,2,FALSE)</f>
        <v>8</v>
      </c>
      <c r="O19">
        <f>VLOOKUP(M19,[1]Mixed!$G:$I,3,FALSE)</f>
        <v>714</v>
      </c>
    </row>
    <row r="20" spans="1:15" x14ac:dyDescent="0.25">
      <c r="A20" s="30"/>
      <c r="B20" s="6"/>
      <c r="H20" s="30"/>
      <c r="M20" s="24" t="s">
        <v>7</v>
      </c>
      <c r="N20">
        <f>VLOOKUP(M20,[1]Mixed!$G:$I,2,FALSE)</f>
        <v>3</v>
      </c>
      <c r="O20">
        <f>VLOOKUP(M20,[1]Mixed!$G:$I,3,FALSE)</f>
        <v>198</v>
      </c>
    </row>
    <row r="21" spans="1:15" x14ac:dyDescent="0.25">
      <c r="A21" s="4" t="s">
        <v>41</v>
      </c>
      <c r="B21" s="6"/>
      <c r="H21" s="30"/>
      <c r="M21" s="11" t="s">
        <v>1</v>
      </c>
      <c r="N21">
        <f>VLOOKUP(M21,[1]Mixed!$G:$I,2,FALSE)</f>
        <v>3</v>
      </c>
      <c r="O21">
        <f>VLOOKUP(M21,[1]Mixed!$G:$I,3,FALSE)</f>
        <v>272</v>
      </c>
    </row>
    <row r="22" spans="1:15" x14ac:dyDescent="0.25">
      <c r="A22" s="9">
        <v>1</v>
      </c>
      <c r="B22" s="27" t="s">
        <v>23</v>
      </c>
      <c r="C22" s="5">
        <v>10</v>
      </c>
      <c r="D22" s="32">
        <v>10</v>
      </c>
      <c r="E22" s="32">
        <v>7</v>
      </c>
      <c r="F22" s="32">
        <v>10</v>
      </c>
      <c r="H22" s="30">
        <f t="shared" ref="H22:H28" si="2">SUM(C22:G22)</f>
        <v>37</v>
      </c>
      <c r="I22" s="30" t="s">
        <v>61</v>
      </c>
      <c r="M22" s="28" t="s">
        <v>13</v>
      </c>
      <c r="N22">
        <f>VLOOKUP(M22,[1]Mixed!$G:$I,2,FALSE)</f>
        <v>1</v>
      </c>
      <c r="O22">
        <f>VLOOKUP(M22,[1]Mixed!$G:$I,3,FALSE)</f>
        <v>34</v>
      </c>
    </row>
    <row r="23" spans="1:15" x14ac:dyDescent="0.25">
      <c r="A23" s="10">
        <v>2</v>
      </c>
      <c r="B23" s="26" t="s">
        <v>11</v>
      </c>
      <c r="C23" s="5">
        <v>7</v>
      </c>
      <c r="D23" s="32">
        <v>7</v>
      </c>
      <c r="E23" s="32">
        <v>10</v>
      </c>
      <c r="F23" s="32">
        <v>7</v>
      </c>
      <c r="H23" s="30">
        <f t="shared" si="2"/>
        <v>31</v>
      </c>
      <c r="I23" s="30" t="s">
        <v>61</v>
      </c>
    </row>
    <row r="24" spans="1:15" x14ac:dyDescent="0.25">
      <c r="A24" s="30">
        <v>3</v>
      </c>
      <c r="B24" s="19" t="s">
        <v>6</v>
      </c>
      <c r="C24" s="5">
        <v>5</v>
      </c>
      <c r="D24" s="32">
        <v>5</v>
      </c>
      <c r="E24" s="32">
        <v>4</v>
      </c>
      <c r="F24" s="32">
        <v>5</v>
      </c>
      <c r="H24" s="30">
        <f t="shared" si="2"/>
        <v>19</v>
      </c>
      <c r="M24" s="3" t="s">
        <v>65</v>
      </c>
    </row>
    <row r="25" spans="1:15" x14ac:dyDescent="0.25">
      <c r="A25" s="30">
        <v>4</v>
      </c>
      <c r="B25" s="22" t="s">
        <v>3</v>
      </c>
      <c r="C25" s="5">
        <v>3</v>
      </c>
      <c r="D25" s="32">
        <v>3</v>
      </c>
      <c r="E25" s="32">
        <v>5</v>
      </c>
      <c r="F25" s="32">
        <v>4</v>
      </c>
      <c r="H25" s="30">
        <f>SUM(C25:G25)</f>
        <v>15</v>
      </c>
      <c r="M25" s="12" t="s">
        <v>9</v>
      </c>
      <c r="N25">
        <f>VLOOKUP(M25,[1]Mixed!$G:$I,2,FALSE)</f>
        <v>8</v>
      </c>
      <c r="O25">
        <f>VLOOKUP(M25,[1]Mixed!$G:$I,3,FALSE)</f>
        <v>600</v>
      </c>
    </row>
    <row r="26" spans="1:15" x14ac:dyDescent="0.25">
      <c r="A26" s="30">
        <v>5</v>
      </c>
      <c r="B26" s="23" t="s">
        <v>2</v>
      </c>
      <c r="C26" s="5">
        <v>4</v>
      </c>
      <c r="D26" s="32">
        <v>4</v>
      </c>
      <c r="E26" s="32">
        <v>2</v>
      </c>
      <c r="F26" s="32">
        <v>3</v>
      </c>
      <c r="H26" s="30">
        <f>SUM(C26:G26)</f>
        <v>13</v>
      </c>
      <c r="M26" s="23" t="s">
        <v>2</v>
      </c>
      <c r="N26">
        <f>VLOOKUP(M26,[1]Mixed!$G:$I,2,FALSE)</f>
        <v>6</v>
      </c>
      <c r="O26">
        <f>VLOOKUP(M26,[1]Mixed!$G:$I,3,FALSE)</f>
        <v>369</v>
      </c>
    </row>
    <row r="27" spans="1:15" x14ac:dyDescent="0.25">
      <c r="A27" s="30">
        <v>6</v>
      </c>
      <c r="B27" s="17" t="s">
        <v>19</v>
      </c>
      <c r="C27" s="5">
        <v>2</v>
      </c>
      <c r="D27" s="32">
        <v>2</v>
      </c>
      <c r="E27" s="32">
        <v>3</v>
      </c>
      <c r="F27" s="32">
        <v>2</v>
      </c>
      <c r="H27" s="30">
        <f t="shared" si="2"/>
        <v>9</v>
      </c>
      <c r="M27" s="13" t="s">
        <v>15</v>
      </c>
      <c r="N27">
        <f>VLOOKUP(M27,[1]Mixed!$G:$I,2,FALSE)</f>
        <v>4</v>
      </c>
      <c r="O27">
        <f>VLOOKUP(M27,[1]Mixed!$G:$I,3,FALSE)</f>
        <v>113</v>
      </c>
    </row>
    <row r="28" spans="1:15" x14ac:dyDescent="0.25">
      <c r="A28" s="30">
        <v>7</v>
      </c>
      <c r="B28" s="24" t="s">
        <v>4</v>
      </c>
      <c r="C28" s="5">
        <v>1</v>
      </c>
      <c r="D28" s="32">
        <v>1</v>
      </c>
      <c r="E28" s="32">
        <v>1</v>
      </c>
      <c r="F28" s="32">
        <v>1</v>
      </c>
      <c r="H28" s="30">
        <f t="shared" si="2"/>
        <v>4</v>
      </c>
      <c r="M28" s="17" t="s">
        <v>19</v>
      </c>
      <c r="N28">
        <f>VLOOKUP(M28,[1]Mixed!$G:$I,2,FALSE)</f>
        <v>3</v>
      </c>
      <c r="O28">
        <f>VLOOKUP(M28,[1]Mixed!$G:$I,3,FALSE)</f>
        <v>179</v>
      </c>
    </row>
    <row r="29" spans="1:15" x14ac:dyDescent="0.25">
      <c r="A29" s="30"/>
      <c r="B29" s="6"/>
      <c r="H29" s="30"/>
      <c r="M29" s="15" t="s">
        <v>17</v>
      </c>
      <c r="N29">
        <f>VLOOKUP(M29,[1]Mixed!$G:$I,2,FALSE)</f>
        <v>3</v>
      </c>
      <c r="O29">
        <f>VLOOKUP(M29,[1]Mixed!$G:$I,3,FALSE)</f>
        <v>202</v>
      </c>
    </row>
    <row r="30" spans="1:15" x14ac:dyDescent="0.25">
      <c r="A30" s="4" t="s">
        <v>42</v>
      </c>
      <c r="B30" s="6"/>
      <c r="H30" s="30"/>
      <c r="M30" s="24" t="s">
        <v>4</v>
      </c>
      <c r="N30">
        <f>VLOOKUP(M30,[1]Mixed!$G:$I,2,FALSE)</f>
        <v>1</v>
      </c>
      <c r="O30">
        <f>VLOOKUP(M30,[1]Mixed!$G:$I,3,FALSE)</f>
        <v>17</v>
      </c>
    </row>
    <row r="31" spans="1:15" x14ac:dyDescent="0.25">
      <c r="A31" s="9">
        <v>1</v>
      </c>
      <c r="B31" s="28" t="s">
        <v>10</v>
      </c>
      <c r="C31" s="5">
        <v>10</v>
      </c>
      <c r="D31" s="32">
        <v>10</v>
      </c>
      <c r="E31" s="32">
        <v>10</v>
      </c>
      <c r="F31" s="32">
        <v>10</v>
      </c>
      <c r="H31" s="30">
        <f t="shared" ref="H31:H36" si="3">SUM(C31:G31)</f>
        <v>40</v>
      </c>
      <c r="I31" s="30" t="s">
        <v>61</v>
      </c>
      <c r="M31" s="25" t="s">
        <v>8</v>
      </c>
      <c r="N31">
        <f>VLOOKUP(M31,[1]Mixed!$G:$I,2,FALSE)</f>
        <v>1</v>
      </c>
      <c r="O31">
        <f>VLOOKUP(M31,[1]Mixed!$G:$I,3,FALSE)</f>
        <v>102</v>
      </c>
    </row>
    <row r="32" spans="1:15" x14ac:dyDescent="0.25">
      <c r="A32" s="10">
        <v>2</v>
      </c>
      <c r="B32" s="22" t="s">
        <v>21</v>
      </c>
      <c r="C32" s="5">
        <v>7</v>
      </c>
      <c r="D32" s="32">
        <v>7</v>
      </c>
      <c r="E32" s="32">
        <v>7</v>
      </c>
      <c r="F32" s="32">
        <v>7</v>
      </c>
      <c r="H32" s="30">
        <f t="shared" si="3"/>
        <v>28</v>
      </c>
      <c r="I32" s="30" t="s">
        <v>61</v>
      </c>
      <c r="M32" s="18" t="s">
        <v>5</v>
      </c>
      <c r="N32">
        <f>VLOOKUP(M32,[1]Mixed!$G:$I,2,FALSE)</f>
        <v>0</v>
      </c>
      <c r="O32">
        <f>VLOOKUP(M32,[1]Mixed!$G:$I,3,FALSE)</f>
        <v>0</v>
      </c>
    </row>
    <row r="33" spans="1:15" x14ac:dyDescent="0.25">
      <c r="A33" s="30">
        <v>3</v>
      </c>
      <c r="B33" s="24" t="s">
        <v>7</v>
      </c>
      <c r="C33" s="5">
        <v>5</v>
      </c>
      <c r="D33" s="32">
        <v>5</v>
      </c>
      <c r="E33" s="32">
        <v>5</v>
      </c>
      <c r="F33" s="32">
        <v>5</v>
      </c>
      <c r="H33" s="30">
        <f t="shared" si="3"/>
        <v>20</v>
      </c>
      <c r="M33" s="19" t="s">
        <v>12</v>
      </c>
      <c r="N33">
        <f>VLOOKUP(M33,[1]Mixed!$G:$I,2,FALSE)</f>
        <v>0</v>
      </c>
      <c r="O33">
        <f>VLOOKUP(M33,[1]Mixed!$G:$I,3,FALSE)</f>
        <v>0</v>
      </c>
    </row>
    <row r="34" spans="1:15" x14ac:dyDescent="0.25">
      <c r="A34" s="30">
        <v>4</v>
      </c>
      <c r="B34" s="28" t="s">
        <v>13</v>
      </c>
      <c r="C34" s="5">
        <v>4</v>
      </c>
      <c r="D34" s="32">
        <v>4</v>
      </c>
      <c r="E34" s="32">
        <v>4</v>
      </c>
      <c r="F34" s="32">
        <v>4</v>
      </c>
      <c r="H34" s="30">
        <f t="shared" si="3"/>
        <v>16</v>
      </c>
      <c r="M34" s="13" t="s">
        <v>14</v>
      </c>
      <c r="N34">
        <f>VLOOKUP(M34,[1]Mixed!$G:$I,2,FALSE)</f>
        <v>0</v>
      </c>
      <c r="O34">
        <f>VLOOKUP(M34,[1]Mixed!$G:$I,3,FALSE)</f>
        <v>0</v>
      </c>
    </row>
    <row r="35" spans="1:15" x14ac:dyDescent="0.25">
      <c r="A35" s="30">
        <v>5</v>
      </c>
      <c r="B35" s="25" t="s">
        <v>8</v>
      </c>
      <c r="C35" s="5">
        <v>3</v>
      </c>
      <c r="D35" s="32">
        <v>0</v>
      </c>
      <c r="E35" s="32">
        <v>3</v>
      </c>
      <c r="F35" s="32">
        <v>3</v>
      </c>
      <c r="H35" s="30">
        <f t="shared" si="3"/>
        <v>9</v>
      </c>
      <c r="M35" s="29" t="s">
        <v>20</v>
      </c>
      <c r="N35">
        <f>VLOOKUP(M35,[1]Mixed!$G:$I,2,FALSE)</f>
        <v>0</v>
      </c>
      <c r="O35">
        <f>VLOOKUP(M35,[1]Mixed!$G:$I,3,FALSE)</f>
        <v>0</v>
      </c>
    </row>
    <row r="36" spans="1:15" x14ac:dyDescent="0.25">
      <c r="A36" s="30">
        <v>6</v>
      </c>
      <c r="B36" s="29" t="s">
        <v>20</v>
      </c>
      <c r="C36" s="5">
        <v>0</v>
      </c>
      <c r="D36" s="32">
        <v>3</v>
      </c>
      <c r="E36" s="32">
        <v>2</v>
      </c>
      <c r="F36" s="32">
        <v>0</v>
      </c>
      <c r="H36" s="30">
        <f t="shared" si="3"/>
        <v>5</v>
      </c>
    </row>
    <row r="37" spans="1:15" x14ac:dyDescent="0.25">
      <c r="A37" s="1"/>
      <c r="B37" s="2"/>
      <c r="H37" s="30"/>
    </row>
  </sheetData>
  <sortState xmlns:xlrd2="http://schemas.microsoft.com/office/spreadsheetml/2017/richdata2" ref="M5:O12">
    <sortCondition descending="1" ref="N5:N12"/>
    <sortCondition ref="O5:O1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43A2-A303-4A1E-AA84-2BAD3048FBBE}">
  <dimension ref="A1:K30"/>
  <sheetViews>
    <sheetView zoomScale="85" zoomScaleNormal="85" workbookViewId="0">
      <pane ySplit="3" topLeftCell="A4" activePane="bottomLeft" state="frozen"/>
      <selection pane="bottomLeft" activeCell="L15" sqref="L15"/>
    </sheetView>
  </sheetViews>
  <sheetFormatPr defaultRowHeight="15" x14ac:dyDescent="0.25"/>
  <cols>
    <col min="1" max="1" width="3.5703125" customWidth="1"/>
    <col min="2" max="2" width="27.85546875" bestFit="1" customWidth="1"/>
    <col min="3" max="3" width="5.140625" style="5" bestFit="1" customWidth="1"/>
    <col min="4" max="5" width="4.28515625" style="5" bestFit="1" customWidth="1"/>
    <col min="6" max="6" width="5.140625" style="5" bestFit="1" customWidth="1"/>
    <col min="7" max="7" width="4.28515625" style="5" bestFit="1" customWidth="1"/>
    <col min="8" max="8" width="5.85546875" style="5" bestFit="1" customWidth="1"/>
    <col min="9" max="9" width="3.140625" style="5" customWidth="1"/>
    <col min="10" max="10" width="5.140625" style="5" bestFit="1" customWidth="1"/>
    <col min="11" max="11" width="1.85546875" style="5" bestFit="1" customWidth="1"/>
  </cols>
  <sheetData>
    <row r="1" spans="1:11" s="5" customFormat="1" x14ac:dyDescent="0.25">
      <c r="A1" s="30" t="s">
        <v>37</v>
      </c>
    </row>
    <row r="2" spans="1:11" s="5" customFormat="1" x14ac:dyDescent="0.25">
      <c r="A2" s="34" t="s">
        <v>59</v>
      </c>
      <c r="B2" s="34"/>
      <c r="C2" s="34"/>
      <c r="D2" s="34"/>
      <c r="E2" s="34"/>
      <c r="F2" s="34"/>
      <c r="G2" s="34"/>
      <c r="H2" s="34"/>
      <c r="I2" s="34"/>
      <c r="J2" s="34"/>
    </row>
    <row r="3" spans="1:11" s="5" customFormat="1" ht="60" x14ac:dyDescent="0.25">
      <c r="A3" s="30" t="s">
        <v>27</v>
      </c>
      <c r="B3" s="30" t="s">
        <v>29</v>
      </c>
      <c r="C3" s="31" t="s">
        <v>28</v>
      </c>
      <c r="D3" s="31" t="s">
        <v>31</v>
      </c>
      <c r="E3" s="31" t="s">
        <v>32</v>
      </c>
      <c r="F3" s="31" t="s">
        <v>33</v>
      </c>
      <c r="G3" s="31" t="s">
        <v>34</v>
      </c>
      <c r="H3" s="31" t="s">
        <v>30</v>
      </c>
      <c r="I3" s="31"/>
      <c r="J3" s="31" t="s">
        <v>35</v>
      </c>
    </row>
    <row r="4" spans="1:11" x14ac:dyDescent="0.25">
      <c r="A4" s="9">
        <v>1</v>
      </c>
      <c r="B4" s="13" t="s">
        <v>15</v>
      </c>
      <c r="C4" s="5">
        <v>30</v>
      </c>
      <c r="D4" s="5">
        <v>30</v>
      </c>
      <c r="E4" s="5">
        <v>30</v>
      </c>
      <c r="F4" s="5">
        <v>30</v>
      </c>
      <c r="G4" s="5">
        <v>24</v>
      </c>
      <c r="H4" s="5">
        <f t="shared" ref="H4:H30" si="0">-MIN(C4:G4)</f>
        <v>-24</v>
      </c>
      <c r="J4" s="30">
        <f t="shared" ref="J4:J30" si="1">SUM(C4:I4)</f>
        <v>120</v>
      </c>
      <c r="K4" s="30" t="s">
        <v>62</v>
      </c>
    </row>
    <row r="5" spans="1:11" x14ac:dyDescent="0.25">
      <c r="A5" s="30">
        <v>2</v>
      </c>
      <c r="B5" s="13" t="s">
        <v>0</v>
      </c>
      <c r="C5" s="5">
        <v>24</v>
      </c>
      <c r="D5" s="5">
        <v>25</v>
      </c>
      <c r="E5" s="5">
        <v>27</v>
      </c>
      <c r="F5" s="5">
        <v>27</v>
      </c>
      <c r="G5" s="5">
        <v>30</v>
      </c>
      <c r="H5" s="5">
        <f t="shared" si="0"/>
        <v>-24</v>
      </c>
      <c r="J5" s="30">
        <f t="shared" si="1"/>
        <v>109</v>
      </c>
    </row>
    <row r="6" spans="1:11" x14ac:dyDescent="0.25">
      <c r="A6" s="30">
        <v>3</v>
      </c>
      <c r="B6" s="26" t="s">
        <v>11</v>
      </c>
      <c r="C6" s="5">
        <v>20.5</v>
      </c>
      <c r="D6" s="5">
        <v>23</v>
      </c>
      <c r="E6" s="5">
        <v>25</v>
      </c>
      <c r="F6" s="5">
        <v>25</v>
      </c>
      <c r="G6" s="5">
        <v>27</v>
      </c>
      <c r="H6" s="5">
        <f t="shared" si="0"/>
        <v>-20.5</v>
      </c>
      <c r="J6" s="30">
        <f t="shared" si="1"/>
        <v>100</v>
      </c>
    </row>
    <row r="7" spans="1:11" x14ac:dyDescent="0.25">
      <c r="A7" s="30">
        <v>4</v>
      </c>
      <c r="B7" s="28" t="s">
        <v>10</v>
      </c>
      <c r="C7" s="5">
        <v>25</v>
      </c>
      <c r="D7" s="5">
        <v>24</v>
      </c>
      <c r="E7" s="5">
        <v>24</v>
      </c>
      <c r="F7" s="5">
        <v>22</v>
      </c>
      <c r="G7" s="5">
        <v>25</v>
      </c>
      <c r="H7" s="5">
        <f t="shared" si="0"/>
        <v>-22</v>
      </c>
      <c r="J7" s="30">
        <f t="shared" si="1"/>
        <v>98</v>
      </c>
    </row>
    <row r="8" spans="1:11" x14ac:dyDescent="0.25">
      <c r="A8" s="30">
        <v>5</v>
      </c>
      <c r="B8" s="27" t="s">
        <v>23</v>
      </c>
      <c r="C8" s="5">
        <v>22</v>
      </c>
      <c r="D8" s="5">
        <v>27</v>
      </c>
      <c r="E8" s="5">
        <v>23</v>
      </c>
      <c r="F8" s="5">
        <v>23</v>
      </c>
      <c r="G8" s="5">
        <v>23</v>
      </c>
      <c r="H8" s="5">
        <f t="shared" si="0"/>
        <v>-22</v>
      </c>
      <c r="J8" s="30">
        <f t="shared" si="1"/>
        <v>96</v>
      </c>
    </row>
    <row r="9" spans="1:11" x14ac:dyDescent="0.25">
      <c r="A9" s="30">
        <v>6</v>
      </c>
      <c r="B9" s="20" t="s">
        <v>18</v>
      </c>
      <c r="C9" s="5">
        <v>20.5</v>
      </c>
      <c r="D9" s="5">
        <v>21</v>
      </c>
      <c r="E9" s="5">
        <v>19</v>
      </c>
      <c r="F9" s="5">
        <v>24</v>
      </c>
      <c r="G9" s="5">
        <v>22</v>
      </c>
      <c r="H9" s="5">
        <f t="shared" si="0"/>
        <v>-19</v>
      </c>
      <c r="J9" s="30">
        <f t="shared" si="1"/>
        <v>87.5</v>
      </c>
    </row>
    <row r="10" spans="1:11" x14ac:dyDescent="0.25">
      <c r="A10" s="30">
        <v>7</v>
      </c>
      <c r="B10" s="19" t="s">
        <v>6</v>
      </c>
      <c r="C10" s="5">
        <v>16</v>
      </c>
      <c r="D10" s="5">
        <v>20</v>
      </c>
      <c r="E10" s="5">
        <v>15</v>
      </c>
      <c r="F10" s="5">
        <v>21</v>
      </c>
      <c r="G10" s="5">
        <v>21</v>
      </c>
      <c r="H10" s="5">
        <f t="shared" si="0"/>
        <v>-15</v>
      </c>
      <c r="J10" s="30">
        <f t="shared" si="1"/>
        <v>78</v>
      </c>
    </row>
    <row r="11" spans="1:11" x14ac:dyDescent="0.25">
      <c r="A11" s="30">
        <v>8</v>
      </c>
      <c r="B11" s="16" t="s">
        <v>24</v>
      </c>
      <c r="C11" s="5">
        <v>17</v>
      </c>
      <c r="D11" s="5">
        <v>17</v>
      </c>
      <c r="E11" s="5">
        <v>21</v>
      </c>
      <c r="F11" s="5">
        <v>19.5</v>
      </c>
      <c r="G11" s="5">
        <v>19</v>
      </c>
      <c r="H11" s="5">
        <f t="shared" si="0"/>
        <v>-17</v>
      </c>
      <c r="J11" s="30">
        <f t="shared" si="1"/>
        <v>76.5</v>
      </c>
    </row>
    <row r="12" spans="1:11" x14ac:dyDescent="0.25">
      <c r="A12" s="30">
        <v>9</v>
      </c>
      <c r="B12" s="17" t="s">
        <v>26</v>
      </c>
      <c r="C12" s="5">
        <v>15</v>
      </c>
      <c r="D12" s="5">
        <v>16</v>
      </c>
      <c r="E12" s="5">
        <v>16</v>
      </c>
      <c r="F12" s="5">
        <v>19.5</v>
      </c>
      <c r="G12" s="5">
        <v>20</v>
      </c>
      <c r="H12" s="5">
        <f t="shared" si="0"/>
        <v>-15</v>
      </c>
      <c r="J12" s="30">
        <f t="shared" si="1"/>
        <v>71.5</v>
      </c>
    </row>
    <row r="13" spans="1:11" x14ac:dyDescent="0.25">
      <c r="A13" s="30">
        <v>10</v>
      </c>
      <c r="B13" s="22" t="s">
        <v>3</v>
      </c>
      <c r="C13" s="5">
        <v>18</v>
      </c>
      <c r="D13" s="5">
        <v>14</v>
      </c>
      <c r="E13" s="5">
        <v>18</v>
      </c>
      <c r="F13" s="5">
        <v>17</v>
      </c>
      <c r="G13" s="5">
        <v>18</v>
      </c>
      <c r="H13" s="5">
        <f t="shared" si="0"/>
        <v>-14</v>
      </c>
      <c r="J13" s="30">
        <f t="shared" si="1"/>
        <v>71</v>
      </c>
    </row>
    <row r="14" spans="1:11" x14ac:dyDescent="0.25">
      <c r="A14" s="30">
        <v>11</v>
      </c>
      <c r="B14" s="14" t="s">
        <v>16</v>
      </c>
      <c r="C14" s="5">
        <v>12</v>
      </c>
      <c r="D14" s="5">
        <v>22</v>
      </c>
      <c r="E14" s="5">
        <v>14</v>
      </c>
      <c r="F14" s="5">
        <v>15</v>
      </c>
      <c r="G14" s="5">
        <v>17</v>
      </c>
      <c r="H14" s="5">
        <f t="shared" si="0"/>
        <v>-12</v>
      </c>
      <c r="J14" s="30">
        <f t="shared" si="1"/>
        <v>68</v>
      </c>
    </row>
    <row r="15" spans="1:11" x14ac:dyDescent="0.25">
      <c r="A15" s="30">
        <v>12</v>
      </c>
      <c r="B15" s="28" t="s">
        <v>13</v>
      </c>
      <c r="C15" s="5">
        <v>19</v>
      </c>
      <c r="D15" s="5">
        <v>15</v>
      </c>
      <c r="E15" s="5">
        <v>22</v>
      </c>
      <c r="F15" s="5">
        <v>7</v>
      </c>
      <c r="G15" s="5">
        <v>9</v>
      </c>
      <c r="H15" s="5">
        <f t="shared" si="0"/>
        <v>-7</v>
      </c>
      <c r="J15" s="30">
        <f t="shared" si="1"/>
        <v>65</v>
      </c>
    </row>
    <row r="16" spans="1:11" x14ac:dyDescent="0.25">
      <c r="A16" s="30">
        <v>13</v>
      </c>
      <c r="B16" s="24" t="s">
        <v>4</v>
      </c>
      <c r="C16" s="5">
        <v>27</v>
      </c>
      <c r="D16" s="5">
        <v>8</v>
      </c>
      <c r="E16" s="5">
        <v>20</v>
      </c>
      <c r="F16" s="5">
        <v>6</v>
      </c>
      <c r="G16" s="5">
        <v>10</v>
      </c>
      <c r="H16" s="5">
        <f t="shared" si="0"/>
        <v>-6</v>
      </c>
      <c r="J16" s="30">
        <f t="shared" si="1"/>
        <v>65</v>
      </c>
    </row>
    <row r="17" spans="1:10" x14ac:dyDescent="0.25">
      <c r="A17" s="30">
        <v>14</v>
      </c>
      <c r="B17" s="23" t="s">
        <v>2</v>
      </c>
      <c r="C17" s="5">
        <v>14</v>
      </c>
      <c r="D17" s="5">
        <v>19</v>
      </c>
      <c r="E17" s="5">
        <v>7</v>
      </c>
      <c r="F17" s="5">
        <v>16</v>
      </c>
      <c r="G17" s="5">
        <v>15</v>
      </c>
      <c r="H17" s="5">
        <f t="shared" si="0"/>
        <v>-7</v>
      </c>
      <c r="J17" s="30">
        <f t="shared" si="1"/>
        <v>64</v>
      </c>
    </row>
    <row r="18" spans="1:10" x14ac:dyDescent="0.25">
      <c r="A18" s="30">
        <v>15</v>
      </c>
      <c r="B18" s="11" t="s">
        <v>1</v>
      </c>
      <c r="C18" s="5">
        <v>11</v>
      </c>
      <c r="D18" s="5">
        <v>18</v>
      </c>
      <c r="E18" s="5">
        <v>17</v>
      </c>
      <c r="F18" s="5">
        <v>18</v>
      </c>
      <c r="G18" s="5">
        <v>11</v>
      </c>
      <c r="H18" s="5">
        <f t="shared" si="0"/>
        <v>-11</v>
      </c>
      <c r="J18" s="30">
        <f t="shared" si="1"/>
        <v>64</v>
      </c>
    </row>
    <row r="19" spans="1:10" x14ac:dyDescent="0.25">
      <c r="A19" s="30">
        <v>16</v>
      </c>
      <c r="B19" s="22" t="s">
        <v>25</v>
      </c>
      <c r="C19" s="5">
        <v>23</v>
      </c>
      <c r="D19" s="5">
        <v>9</v>
      </c>
      <c r="E19" s="5">
        <v>12</v>
      </c>
      <c r="F19" s="5">
        <v>12</v>
      </c>
      <c r="G19" s="5">
        <v>13</v>
      </c>
      <c r="H19" s="5">
        <f t="shared" si="0"/>
        <v>-9</v>
      </c>
      <c r="J19" s="30">
        <f t="shared" si="1"/>
        <v>60</v>
      </c>
    </row>
    <row r="20" spans="1:10" x14ac:dyDescent="0.25">
      <c r="A20" s="30">
        <v>17</v>
      </c>
      <c r="B20" s="22" t="s">
        <v>21</v>
      </c>
      <c r="C20" s="5">
        <v>9</v>
      </c>
      <c r="D20" s="5">
        <v>11</v>
      </c>
      <c r="E20" s="5">
        <v>13</v>
      </c>
      <c r="F20" s="5">
        <v>14</v>
      </c>
      <c r="G20" s="5">
        <v>16</v>
      </c>
      <c r="H20" s="5">
        <f t="shared" si="0"/>
        <v>-9</v>
      </c>
      <c r="J20" s="30">
        <f t="shared" si="1"/>
        <v>54</v>
      </c>
    </row>
    <row r="21" spans="1:10" x14ac:dyDescent="0.25">
      <c r="A21" s="30">
        <v>18</v>
      </c>
      <c r="B21" s="12" t="s">
        <v>9</v>
      </c>
      <c r="C21" s="5">
        <v>13</v>
      </c>
      <c r="D21" s="5">
        <v>13</v>
      </c>
      <c r="E21" s="5">
        <v>6</v>
      </c>
      <c r="F21" s="5">
        <v>13</v>
      </c>
      <c r="G21" s="5">
        <v>14</v>
      </c>
      <c r="H21" s="5">
        <f t="shared" si="0"/>
        <v>-6</v>
      </c>
      <c r="J21" s="30">
        <f t="shared" si="1"/>
        <v>53</v>
      </c>
    </row>
    <row r="22" spans="1:10" x14ac:dyDescent="0.25">
      <c r="A22" s="30">
        <v>19</v>
      </c>
      <c r="B22" s="17" t="s">
        <v>19</v>
      </c>
      <c r="C22" s="5">
        <v>8</v>
      </c>
      <c r="D22" s="5">
        <v>10</v>
      </c>
      <c r="E22" s="5">
        <v>11</v>
      </c>
      <c r="F22" s="5">
        <v>11</v>
      </c>
      <c r="G22" s="5">
        <v>6</v>
      </c>
      <c r="H22" s="5">
        <f t="shared" si="0"/>
        <v>-6</v>
      </c>
      <c r="J22" s="30">
        <f t="shared" si="1"/>
        <v>40</v>
      </c>
    </row>
    <row r="23" spans="1:10" x14ac:dyDescent="0.25">
      <c r="A23" s="30">
        <v>20</v>
      </c>
      <c r="B23" s="15" t="s">
        <v>17</v>
      </c>
      <c r="C23" s="5">
        <v>10</v>
      </c>
      <c r="D23" s="5">
        <v>7</v>
      </c>
      <c r="E23" s="5">
        <v>10</v>
      </c>
      <c r="F23" s="5">
        <v>10</v>
      </c>
      <c r="G23" s="5">
        <v>5</v>
      </c>
      <c r="H23" s="5">
        <f t="shared" si="0"/>
        <v>-5</v>
      </c>
      <c r="J23" s="30">
        <f t="shared" si="1"/>
        <v>37</v>
      </c>
    </row>
    <row r="24" spans="1:10" x14ac:dyDescent="0.25">
      <c r="A24" s="30">
        <v>21</v>
      </c>
      <c r="B24" s="21" t="s">
        <v>22</v>
      </c>
      <c r="C24" s="5">
        <v>7</v>
      </c>
      <c r="D24" s="5">
        <v>6</v>
      </c>
      <c r="E24" s="5">
        <v>9</v>
      </c>
      <c r="F24" s="5">
        <v>9</v>
      </c>
      <c r="G24" s="5">
        <v>12</v>
      </c>
      <c r="H24" s="5">
        <f t="shared" si="0"/>
        <v>-6</v>
      </c>
      <c r="J24" s="30">
        <f t="shared" si="1"/>
        <v>37</v>
      </c>
    </row>
    <row r="25" spans="1:10" x14ac:dyDescent="0.25">
      <c r="A25" s="30">
        <v>22</v>
      </c>
      <c r="B25" s="19" t="s">
        <v>12</v>
      </c>
      <c r="C25" s="5">
        <v>6</v>
      </c>
      <c r="D25" s="5">
        <v>12</v>
      </c>
      <c r="E25" s="5">
        <v>3</v>
      </c>
      <c r="F25" s="5">
        <v>8</v>
      </c>
      <c r="G25" s="5">
        <v>0</v>
      </c>
      <c r="H25" s="5">
        <f t="shared" si="0"/>
        <v>0</v>
      </c>
      <c r="J25" s="30">
        <f t="shared" si="1"/>
        <v>29</v>
      </c>
    </row>
    <row r="26" spans="1:10" x14ac:dyDescent="0.25">
      <c r="A26" s="30">
        <v>23</v>
      </c>
      <c r="B26" s="24" t="s">
        <v>7</v>
      </c>
      <c r="C26" s="5">
        <v>5</v>
      </c>
      <c r="D26" s="5">
        <v>5</v>
      </c>
      <c r="E26" s="5">
        <v>8</v>
      </c>
      <c r="F26" s="5">
        <v>5</v>
      </c>
      <c r="G26" s="5">
        <v>8</v>
      </c>
      <c r="H26" s="5">
        <f t="shared" si="0"/>
        <v>-5</v>
      </c>
      <c r="J26" s="30">
        <f t="shared" si="1"/>
        <v>26</v>
      </c>
    </row>
    <row r="27" spans="1:10" x14ac:dyDescent="0.25">
      <c r="A27" s="30">
        <v>24</v>
      </c>
      <c r="B27" s="25" t="s">
        <v>8</v>
      </c>
      <c r="C27" s="5">
        <v>4</v>
      </c>
      <c r="D27" s="5">
        <v>0</v>
      </c>
      <c r="E27" s="5">
        <v>5</v>
      </c>
      <c r="F27" s="5">
        <v>4</v>
      </c>
      <c r="G27" s="5">
        <v>7</v>
      </c>
      <c r="H27" s="5">
        <f t="shared" si="0"/>
        <v>0</v>
      </c>
      <c r="J27" s="30">
        <f t="shared" si="1"/>
        <v>20</v>
      </c>
    </row>
    <row r="28" spans="1:10" x14ac:dyDescent="0.25">
      <c r="A28" s="30">
        <v>25</v>
      </c>
      <c r="B28" s="18" t="s">
        <v>5</v>
      </c>
      <c r="C28" s="5">
        <v>3</v>
      </c>
      <c r="D28" s="5">
        <v>4</v>
      </c>
      <c r="E28" s="5">
        <v>0</v>
      </c>
      <c r="F28" s="5">
        <v>3</v>
      </c>
      <c r="G28" s="5">
        <v>0</v>
      </c>
      <c r="H28" s="5">
        <f t="shared" si="0"/>
        <v>0</v>
      </c>
      <c r="J28" s="30">
        <f t="shared" si="1"/>
        <v>10</v>
      </c>
    </row>
    <row r="29" spans="1:10" x14ac:dyDescent="0.25">
      <c r="A29" s="30">
        <v>26</v>
      </c>
      <c r="B29" s="13" t="s">
        <v>14</v>
      </c>
      <c r="C29" s="5">
        <v>0</v>
      </c>
      <c r="D29" s="5">
        <v>2</v>
      </c>
      <c r="E29" s="5">
        <v>4</v>
      </c>
      <c r="F29" s="5">
        <v>0</v>
      </c>
      <c r="G29" s="5">
        <v>0</v>
      </c>
      <c r="H29" s="5">
        <f t="shared" si="0"/>
        <v>0</v>
      </c>
      <c r="J29" s="30">
        <f t="shared" si="1"/>
        <v>6</v>
      </c>
    </row>
    <row r="30" spans="1:10" x14ac:dyDescent="0.25">
      <c r="A30" s="30">
        <v>27</v>
      </c>
      <c r="B30" s="29" t="s">
        <v>20</v>
      </c>
      <c r="C30" s="5">
        <v>0</v>
      </c>
      <c r="D30" s="5">
        <v>3</v>
      </c>
      <c r="E30" s="5">
        <v>0</v>
      </c>
      <c r="F30" s="5">
        <v>0</v>
      </c>
      <c r="G30" s="5">
        <v>0</v>
      </c>
      <c r="H30" s="5">
        <f t="shared" si="0"/>
        <v>0</v>
      </c>
      <c r="J30" s="30">
        <f t="shared" si="1"/>
        <v>3</v>
      </c>
    </row>
  </sheetData>
  <sortState xmlns:xlrd2="http://schemas.microsoft.com/office/spreadsheetml/2017/richdata2" ref="B17:J18">
    <sortCondition descending="1" ref="B17:B18"/>
  </sortState>
  <mergeCells count="1">
    <mergeCell ref="A2:J2"/>
  </mergeCells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1E6A-473B-4C98-98B2-4877E5225F4B}">
  <dimension ref="A1:K30"/>
  <sheetViews>
    <sheetView tabSelected="1" zoomScale="85" zoomScaleNormal="85" workbookViewId="0">
      <pane ySplit="3" topLeftCell="A4" activePane="bottomLeft" state="frozen"/>
      <selection pane="bottomLeft"/>
    </sheetView>
  </sheetViews>
  <sheetFormatPr defaultRowHeight="15" x14ac:dyDescent="0.25"/>
  <cols>
    <col min="1" max="1" width="3.42578125" customWidth="1"/>
    <col min="2" max="2" width="28" bestFit="1" customWidth="1"/>
    <col min="3" max="8" width="4.28515625" style="5" bestFit="1" customWidth="1"/>
    <col min="9" max="9" width="3.140625" style="5" customWidth="1"/>
    <col min="10" max="10" width="4.28515625" style="5" bestFit="1" customWidth="1"/>
  </cols>
  <sheetData>
    <row r="1" spans="1:11" s="5" customFormat="1" x14ac:dyDescent="0.25">
      <c r="A1" s="30" t="s">
        <v>36</v>
      </c>
    </row>
    <row r="2" spans="1:11" s="5" customFormat="1" x14ac:dyDescent="0.25">
      <c r="A2" s="34" t="s">
        <v>60</v>
      </c>
      <c r="B2" s="34"/>
      <c r="C2" s="34"/>
      <c r="D2" s="34"/>
      <c r="E2" s="34"/>
      <c r="F2" s="34"/>
      <c r="G2" s="34"/>
      <c r="H2" s="34"/>
      <c r="I2" s="34"/>
      <c r="J2" s="34"/>
    </row>
    <row r="3" spans="1:11" s="5" customFormat="1" ht="60" x14ac:dyDescent="0.25">
      <c r="A3" s="30" t="s">
        <v>27</v>
      </c>
      <c r="B3" s="30" t="s">
        <v>29</v>
      </c>
      <c r="C3" s="31" t="s">
        <v>28</v>
      </c>
      <c r="D3" s="31" t="s">
        <v>31</v>
      </c>
      <c r="E3" s="31" t="s">
        <v>32</v>
      </c>
      <c r="F3" s="31" t="s">
        <v>33</v>
      </c>
      <c r="G3" s="31" t="s">
        <v>34</v>
      </c>
      <c r="H3" s="31" t="s">
        <v>30</v>
      </c>
      <c r="I3" s="31"/>
      <c r="J3" s="31" t="s">
        <v>35</v>
      </c>
    </row>
    <row r="4" spans="1:11" x14ac:dyDescent="0.25">
      <c r="A4" s="9">
        <v>1</v>
      </c>
      <c r="B4" s="27" t="s">
        <v>23</v>
      </c>
      <c r="C4" s="5">
        <v>22</v>
      </c>
      <c r="D4" s="5">
        <v>30</v>
      </c>
      <c r="E4" s="5">
        <v>27</v>
      </c>
      <c r="F4" s="5">
        <v>30</v>
      </c>
      <c r="G4" s="5">
        <v>30</v>
      </c>
      <c r="H4" s="5">
        <f t="shared" ref="H4:H30" si="0">-MIN(C4:G4)</f>
        <v>-22</v>
      </c>
      <c r="J4" s="30">
        <f t="shared" ref="J4:J30" si="1">SUM(C4:I4)</f>
        <v>117</v>
      </c>
      <c r="K4" t="s">
        <v>62</v>
      </c>
    </row>
    <row r="5" spans="1:11" x14ac:dyDescent="0.25">
      <c r="A5" s="30">
        <v>2</v>
      </c>
      <c r="B5" s="26" t="s">
        <v>11</v>
      </c>
      <c r="C5" s="5">
        <v>19</v>
      </c>
      <c r="D5" s="5">
        <v>27</v>
      </c>
      <c r="E5" s="5">
        <v>30</v>
      </c>
      <c r="F5" s="5">
        <v>24</v>
      </c>
      <c r="G5" s="5">
        <v>25</v>
      </c>
      <c r="H5" s="5">
        <f t="shared" si="0"/>
        <v>-19</v>
      </c>
      <c r="J5" s="30">
        <f t="shared" si="1"/>
        <v>106</v>
      </c>
    </row>
    <row r="6" spans="1:11" x14ac:dyDescent="0.25">
      <c r="A6" s="30">
        <v>3</v>
      </c>
      <c r="B6" s="20" t="s">
        <v>18</v>
      </c>
      <c r="C6" s="5">
        <v>24</v>
      </c>
      <c r="D6" s="5">
        <v>24</v>
      </c>
      <c r="E6" s="5">
        <v>25</v>
      </c>
      <c r="F6" s="5">
        <v>25</v>
      </c>
      <c r="G6" s="5">
        <v>24</v>
      </c>
      <c r="H6" s="5">
        <f t="shared" si="0"/>
        <v>-24</v>
      </c>
      <c r="J6" s="30">
        <f t="shared" si="1"/>
        <v>98</v>
      </c>
      <c r="K6" t="s">
        <v>67</v>
      </c>
    </row>
    <row r="7" spans="1:11" x14ac:dyDescent="0.25">
      <c r="A7" s="30">
        <v>4</v>
      </c>
      <c r="B7" s="28" t="s">
        <v>10</v>
      </c>
      <c r="C7" s="5">
        <v>30</v>
      </c>
      <c r="D7" s="5">
        <v>25</v>
      </c>
      <c r="E7" s="5">
        <v>23</v>
      </c>
      <c r="F7" s="5">
        <v>20</v>
      </c>
      <c r="G7" s="5">
        <v>20</v>
      </c>
      <c r="H7" s="5">
        <f t="shared" si="0"/>
        <v>-20</v>
      </c>
      <c r="J7" s="30">
        <f t="shared" si="1"/>
        <v>98</v>
      </c>
    </row>
    <row r="8" spans="1:11" x14ac:dyDescent="0.25">
      <c r="A8" s="30">
        <v>5</v>
      </c>
      <c r="B8" s="16" t="s">
        <v>24</v>
      </c>
      <c r="C8" s="5">
        <v>18</v>
      </c>
      <c r="D8" s="5">
        <v>22</v>
      </c>
      <c r="E8" s="5">
        <v>21</v>
      </c>
      <c r="F8" s="5">
        <v>21</v>
      </c>
      <c r="G8" s="5">
        <v>27</v>
      </c>
      <c r="H8" s="5">
        <f t="shared" si="0"/>
        <v>-18</v>
      </c>
      <c r="J8" s="30">
        <f t="shared" si="1"/>
        <v>91</v>
      </c>
    </row>
    <row r="9" spans="1:11" x14ac:dyDescent="0.25">
      <c r="A9" s="30">
        <v>6</v>
      </c>
      <c r="B9" s="14" t="s">
        <v>16</v>
      </c>
      <c r="C9" s="5">
        <v>21</v>
      </c>
      <c r="D9" s="5">
        <v>19</v>
      </c>
      <c r="E9" s="5">
        <v>17</v>
      </c>
      <c r="F9" s="5">
        <v>27</v>
      </c>
      <c r="G9" s="5">
        <v>23</v>
      </c>
      <c r="H9" s="5">
        <f t="shared" si="0"/>
        <v>-17</v>
      </c>
      <c r="J9" s="30">
        <f t="shared" si="1"/>
        <v>90</v>
      </c>
    </row>
    <row r="10" spans="1:11" x14ac:dyDescent="0.25">
      <c r="A10" s="30">
        <v>7</v>
      </c>
      <c r="B10" s="19" t="s">
        <v>6</v>
      </c>
      <c r="C10" s="5">
        <v>20</v>
      </c>
      <c r="D10" s="5">
        <v>23</v>
      </c>
      <c r="E10" s="5">
        <v>20</v>
      </c>
      <c r="F10" s="5">
        <v>23</v>
      </c>
      <c r="G10" s="5">
        <v>21</v>
      </c>
      <c r="H10" s="5">
        <f t="shared" si="0"/>
        <v>-20</v>
      </c>
      <c r="J10" s="30">
        <f t="shared" si="1"/>
        <v>87</v>
      </c>
    </row>
    <row r="11" spans="1:11" x14ac:dyDescent="0.25">
      <c r="A11" s="30">
        <v>8</v>
      </c>
      <c r="B11" s="22" t="s">
        <v>25</v>
      </c>
      <c r="C11" s="5">
        <v>27</v>
      </c>
      <c r="D11" s="5">
        <v>14</v>
      </c>
      <c r="E11" s="5">
        <v>24</v>
      </c>
      <c r="F11" s="5">
        <v>11</v>
      </c>
      <c r="G11" s="5">
        <v>18</v>
      </c>
      <c r="H11" s="5">
        <f t="shared" si="0"/>
        <v>-11</v>
      </c>
      <c r="J11" s="30">
        <f t="shared" si="1"/>
        <v>83</v>
      </c>
    </row>
    <row r="12" spans="1:11" x14ac:dyDescent="0.25">
      <c r="A12" s="30">
        <v>9</v>
      </c>
      <c r="B12" s="22" t="s">
        <v>21</v>
      </c>
      <c r="C12" s="5">
        <v>25</v>
      </c>
      <c r="D12" s="5">
        <v>21</v>
      </c>
      <c r="E12" s="5">
        <v>16</v>
      </c>
      <c r="F12" s="5">
        <v>18</v>
      </c>
      <c r="G12" s="5">
        <v>17</v>
      </c>
      <c r="H12" s="5">
        <f t="shared" si="0"/>
        <v>-16</v>
      </c>
      <c r="J12" s="30">
        <f t="shared" si="1"/>
        <v>81</v>
      </c>
    </row>
    <row r="13" spans="1:11" x14ac:dyDescent="0.25">
      <c r="A13" s="30">
        <v>10</v>
      </c>
      <c r="B13" s="22" t="s">
        <v>3</v>
      </c>
      <c r="C13" s="5">
        <v>14</v>
      </c>
      <c r="D13" s="5">
        <v>18</v>
      </c>
      <c r="E13" s="5">
        <v>22</v>
      </c>
      <c r="F13" s="5">
        <v>19</v>
      </c>
      <c r="G13" s="5">
        <v>19</v>
      </c>
      <c r="H13" s="5">
        <f t="shared" si="0"/>
        <v>-14</v>
      </c>
      <c r="J13" s="30">
        <f t="shared" si="1"/>
        <v>78</v>
      </c>
    </row>
    <row r="14" spans="1:11" x14ac:dyDescent="0.25">
      <c r="A14" s="30">
        <v>11</v>
      </c>
      <c r="B14" s="13" t="s">
        <v>0</v>
      </c>
      <c r="C14" s="5">
        <v>16</v>
      </c>
      <c r="D14" s="5">
        <v>12</v>
      </c>
      <c r="E14" s="5">
        <v>13</v>
      </c>
      <c r="F14" s="5">
        <v>22</v>
      </c>
      <c r="G14" s="5">
        <v>22</v>
      </c>
      <c r="H14" s="5">
        <f t="shared" si="0"/>
        <v>-12</v>
      </c>
      <c r="J14" s="30">
        <f t="shared" si="1"/>
        <v>73</v>
      </c>
    </row>
    <row r="15" spans="1:11" x14ac:dyDescent="0.25">
      <c r="A15" s="30">
        <v>12</v>
      </c>
      <c r="B15" s="11" t="s">
        <v>1</v>
      </c>
      <c r="C15" s="5">
        <v>23</v>
      </c>
      <c r="D15" s="5">
        <v>17</v>
      </c>
      <c r="E15" s="5">
        <v>11</v>
      </c>
      <c r="F15" s="5">
        <v>17</v>
      </c>
      <c r="G15" s="5">
        <v>9</v>
      </c>
      <c r="H15" s="5">
        <f t="shared" si="0"/>
        <v>-9</v>
      </c>
      <c r="J15" s="30">
        <f t="shared" si="1"/>
        <v>68</v>
      </c>
    </row>
    <row r="16" spans="1:11" x14ac:dyDescent="0.25">
      <c r="A16" s="30">
        <v>13</v>
      </c>
      <c r="B16" s="17" t="s">
        <v>26</v>
      </c>
      <c r="C16" s="5">
        <v>15</v>
      </c>
      <c r="D16" s="5">
        <v>9</v>
      </c>
      <c r="E16" s="5">
        <v>15</v>
      </c>
      <c r="F16" s="5">
        <v>13</v>
      </c>
      <c r="G16" s="5">
        <v>16</v>
      </c>
      <c r="H16" s="5">
        <f t="shared" si="0"/>
        <v>-9</v>
      </c>
      <c r="J16" s="30">
        <f t="shared" si="1"/>
        <v>59</v>
      </c>
    </row>
    <row r="17" spans="1:10" x14ac:dyDescent="0.25">
      <c r="A17" s="30">
        <v>14</v>
      </c>
      <c r="B17" s="23" t="s">
        <v>2</v>
      </c>
      <c r="C17" s="5">
        <v>17</v>
      </c>
      <c r="D17" s="5">
        <v>20</v>
      </c>
      <c r="E17" s="5">
        <v>10</v>
      </c>
      <c r="F17" s="5">
        <v>12</v>
      </c>
      <c r="G17" s="5">
        <v>10</v>
      </c>
      <c r="H17" s="5">
        <f t="shared" si="0"/>
        <v>-10</v>
      </c>
      <c r="J17" s="30">
        <f t="shared" si="1"/>
        <v>59</v>
      </c>
    </row>
    <row r="18" spans="1:10" x14ac:dyDescent="0.25">
      <c r="A18" s="30">
        <v>15</v>
      </c>
      <c r="B18" s="17" t="s">
        <v>19</v>
      </c>
      <c r="C18" s="5">
        <v>12</v>
      </c>
      <c r="D18" s="5">
        <v>15</v>
      </c>
      <c r="E18" s="5">
        <v>18</v>
      </c>
      <c r="F18" s="5">
        <v>8</v>
      </c>
      <c r="G18" s="5">
        <v>12</v>
      </c>
      <c r="H18" s="5">
        <f t="shared" si="0"/>
        <v>-8</v>
      </c>
      <c r="J18" s="30">
        <f t="shared" si="1"/>
        <v>57</v>
      </c>
    </row>
    <row r="19" spans="1:10" x14ac:dyDescent="0.25">
      <c r="A19" s="30">
        <v>16</v>
      </c>
      <c r="B19" s="24" t="s">
        <v>7</v>
      </c>
      <c r="C19" s="5">
        <v>10</v>
      </c>
      <c r="D19" s="5">
        <v>13</v>
      </c>
      <c r="E19" s="5">
        <v>19</v>
      </c>
      <c r="F19" s="5">
        <v>14</v>
      </c>
      <c r="G19" s="5">
        <v>11</v>
      </c>
      <c r="H19" s="5">
        <f t="shared" si="0"/>
        <v>-10</v>
      </c>
      <c r="J19" s="30">
        <f t="shared" si="1"/>
        <v>57</v>
      </c>
    </row>
    <row r="20" spans="1:10" x14ac:dyDescent="0.25">
      <c r="A20" s="30">
        <v>17</v>
      </c>
      <c r="B20" s="21" t="s">
        <v>22</v>
      </c>
      <c r="C20" s="5">
        <v>13</v>
      </c>
      <c r="D20" s="5">
        <v>10</v>
      </c>
      <c r="E20" s="5">
        <v>14</v>
      </c>
      <c r="F20" s="5">
        <v>10</v>
      </c>
      <c r="G20" s="5">
        <v>15</v>
      </c>
      <c r="H20" s="5">
        <f t="shared" si="0"/>
        <v>-10</v>
      </c>
      <c r="J20" s="30">
        <f t="shared" si="1"/>
        <v>52</v>
      </c>
    </row>
    <row r="21" spans="1:10" x14ac:dyDescent="0.25">
      <c r="A21" s="30">
        <v>18</v>
      </c>
      <c r="B21" s="12" t="s">
        <v>9</v>
      </c>
      <c r="C21" s="5">
        <v>11</v>
      </c>
      <c r="D21" s="5">
        <v>11</v>
      </c>
      <c r="E21" s="5">
        <v>0</v>
      </c>
      <c r="F21" s="5">
        <v>15</v>
      </c>
      <c r="G21" s="5">
        <v>14</v>
      </c>
      <c r="H21" s="5">
        <f t="shared" si="0"/>
        <v>0</v>
      </c>
      <c r="J21" s="30">
        <f t="shared" si="1"/>
        <v>51</v>
      </c>
    </row>
    <row r="22" spans="1:10" x14ac:dyDescent="0.25">
      <c r="A22" s="30">
        <v>19</v>
      </c>
      <c r="B22" s="13" t="s">
        <v>15</v>
      </c>
      <c r="C22" s="5">
        <v>9</v>
      </c>
      <c r="D22" s="5">
        <v>8</v>
      </c>
      <c r="E22" s="5">
        <v>12</v>
      </c>
      <c r="F22" s="5">
        <v>9</v>
      </c>
      <c r="G22" s="5">
        <v>0</v>
      </c>
      <c r="H22" s="5">
        <f t="shared" si="0"/>
        <v>0</v>
      </c>
      <c r="J22" s="30">
        <f t="shared" si="1"/>
        <v>38</v>
      </c>
    </row>
    <row r="23" spans="1:10" x14ac:dyDescent="0.25">
      <c r="A23" s="30">
        <v>20</v>
      </c>
      <c r="B23" s="15" t="s">
        <v>17</v>
      </c>
      <c r="C23" s="5">
        <v>8</v>
      </c>
      <c r="D23" s="5">
        <v>7</v>
      </c>
      <c r="E23" s="5">
        <v>9</v>
      </c>
      <c r="F23" s="5">
        <v>0</v>
      </c>
      <c r="G23" s="5">
        <v>13</v>
      </c>
      <c r="H23" s="5">
        <f t="shared" si="0"/>
        <v>0</v>
      </c>
      <c r="J23" s="30">
        <f t="shared" si="1"/>
        <v>37</v>
      </c>
    </row>
    <row r="24" spans="1:10" x14ac:dyDescent="0.25">
      <c r="A24" s="30">
        <v>21</v>
      </c>
      <c r="B24" s="19" t="s">
        <v>12</v>
      </c>
      <c r="C24" s="5">
        <v>0</v>
      </c>
      <c r="D24" s="5">
        <v>16</v>
      </c>
      <c r="E24" s="5">
        <v>0</v>
      </c>
      <c r="F24" s="5">
        <v>16</v>
      </c>
      <c r="G24" s="5">
        <v>0</v>
      </c>
      <c r="H24" s="5">
        <f t="shared" si="0"/>
        <v>0</v>
      </c>
      <c r="J24" s="30">
        <f t="shared" si="1"/>
        <v>32</v>
      </c>
    </row>
    <row r="25" spans="1:10" x14ac:dyDescent="0.25">
      <c r="A25" s="30">
        <v>22</v>
      </c>
      <c r="B25" s="24" t="s">
        <v>4</v>
      </c>
      <c r="C25" s="5">
        <v>7</v>
      </c>
      <c r="D25" s="5">
        <v>0</v>
      </c>
      <c r="E25" s="5">
        <v>7</v>
      </c>
      <c r="F25" s="5">
        <v>0</v>
      </c>
      <c r="G25" s="5">
        <v>0</v>
      </c>
      <c r="H25" s="5">
        <f t="shared" si="0"/>
        <v>0</v>
      </c>
      <c r="J25" s="30">
        <f t="shared" si="1"/>
        <v>14</v>
      </c>
    </row>
    <row r="26" spans="1:10" x14ac:dyDescent="0.25">
      <c r="A26" s="30">
        <v>23</v>
      </c>
      <c r="B26" s="29" t="s">
        <v>20</v>
      </c>
      <c r="C26" s="5">
        <v>0</v>
      </c>
      <c r="D26" s="5">
        <v>5</v>
      </c>
      <c r="E26" s="5">
        <v>6</v>
      </c>
      <c r="F26" s="5">
        <v>0</v>
      </c>
      <c r="G26" s="5">
        <v>0</v>
      </c>
      <c r="H26" s="5">
        <f t="shared" si="0"/>
        <v>0</v>
      </c>
      <c r="J26" s="30">
        <f t="shared" si="1"/>
        <v>11</v>
      </c>
    </row>
    <row r="27" spans="1:10" x14ac:dyDescent="0.25">
      <c r="A27" s="30">
        <v>24</v>
      </c>
      <c r="B27" s="13" t="s">
        <v>14</v>
      </c>
      <c r="C27" s="5">
        <v>0</v>
      </c>
      <c r="D27" s="5">
        <v>0</v>
      </c>
      <c r="E27" s="5">
        <v>8</v>
      </c>
      <c r="F27" s="5">
        <v>0</v>
      </c>
      <c r="G27" s="5">
        <v>0</v>
      </c>
      <c r="H27" s="5">
        <f t="shared" si="0"/>
        <v>0</v>
      </c>
      <c r="J27" s="30">
        <f t="shared" si="1"/>
        <v>8</v>
      </c>
    </row>
    <row r="28" spans="1:10" x14ac:dyDescent="0.25">
      <c r="A28" s="30">
        <v>25</v>
      </c>
      <c r="B28" s="18" t="s">
        <v>5</v>
      </c>
      <c r="C28" s="5">
        <v>0</v>
      </c>
      <c r="D28" s="5">
        <v>6</v>
      </c>
      <c r="E28" s="5">
        <v>0</v>
      </c>
      <c r="F28" s="5">
        <v>0</v>
      </c>
      <c r="G28" s="5">
        <v>0</v>
      </c>
      <c r="H28" s="5">
        <f t="shared" si="0"/>
        <v>0</v>
      </c>
      <c r="J28" s="30">
        <f t="shared" si="1"/>
        <v>6</v>
      </c>
    </row>
    <row r="29" spans="1:10" x14ac:dyDescent="0.25">
      <c r="A29" s="30">
        <v>26</v>
      </c>
      <c r="B29" s="25" t="s">
        <v>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0</v>
      </c>
      <c r="J29" s="30">
        <f t="shared" si="1"/>
        <v>0</v>
      </c>
    </row>
    <row r="30" spans="1:10" x14ac:dyDescent="0.25">
      <c r="A30" s="30">
        <v>27</v>
      </c>
      <c r="B30" s="28" t="s">
        <v>13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f t="shared" si="0"/>
        <v>0</v>
      </c>
      <c r="J30" s="30">
        <f t="shared" si="1"/>
        <v>0</v>
      </c>
    </row>
  </sheetData>
  <sortState xmlns:xlrd2="http://schemas.microsoft.com/office/spreadsheetml/2017/richdata2" ref="B18:J19">
    <sortCondition descending="1" ref="B18:B19"/>
  </sortState>
  <mergeCells count="1">
    <mergeCell ref="A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E4D8-A2A6-41E4-8996-7ECDA9BD5536}">
  <dimension ref="B2:J21"/>
  <sheetViews>
    <sheetView zoomScale="70" zoomScaleNormal="70" workbookViewId="0">
      <selection activeCell="B33" sqref="B33"/>
    </sheetView>
  </sheetViews>
  <sheetFormatPr defaultColWidth="9" defaultRowHeight="15" x14ac:dyDescent="0.25"/>
  <cols>
    <col min="1" max="1" width="9" style="5"/>
    <col min="2" max="2" width="27.7109375" style="5" bestFit="1" customWidth="1"/>
    <col min="3" max="3" width="9" style="5"/>
    <col min="4" max="4" width="11.42578125" style="5" bestFit="1" customWidth="1"/>
    <col min="5" max="7" width="9" style="5"/>
    <col min="8" max="8" width="11.42578125" style="5" bestFit="1" customWidth="1"/>
    <col min="9" max="9" width="9" style="5"/>
    <col min="10" max="10" width="17.85546875" style="5" bestFit="1" customWidth="1"/>
    <col min="11" max="16384" width="9" style="5"/>
  </cols>
  <sheetData>
    <row r="2" spans="2:10" x14ac:dyDescent="0.25">
      <c r="B2" s="4" t="s">
        <v>43</v>
      </c>
      <c r="J2" s="4" t="s">
        <v>45</v>
      </c>
    </row>
    <row r="3" spans="2:10" x14ac:dyDescent="0.25">
      <c r="B3" s="6" t="s">
        <v>1</v>
      </c>
      <c r="J3" s="6" t="s">
        <v>2</v>
      </c>
    </row>
    <row r="4" spans="2:10" x14ac:dyDescent="0.25">
      <c r="B4" s="6" t="s">
        <v>9</v>
      </c>
      <c r="J4" s="6" t="s">
        <v>3</v>
      </c>
    </row>
    <row r="5" spans="2:10" x14ac:dyDescent="0.25">
      <c r="B5" s="6" t="s">
        <v>14</v>
      </c>
      <c r="D5" s="5" t="s">
        <v>51</v>
      </c>
      <c r="H5" s="7" t="s">
        <v>47</v>
      </c>
      <c r="J5" s="6" t="s">
        <v>4</v>
      </c>
    </row>
    <row r="6" spans="2:10" x14ac:dyDescent="0.25">
      <c r="B6" s="6" t="s">
        <v>16</v>
      </c>
      <c r="D6" s="5" t="s">
        <v>52</v>
      </c>
      <c r="H6" s="7" t="s">
        <v>48</v>
      </c>
      <c r="J6" s="6" t="s">
        <v>6</v>
      </c>
    </row>
    <row r="7" spans="2:10" x14ac:dyDescent="0.25">
      <c r="B7" s="6" t="s">
        <v>17</v>
      </c>
      <c r="H7" s="7"/>
      <c r="J7" s="6" t="s">
        <v>11</v>
      </c>
    </row>
    <row r="8" spans="2:10" x14ac:dyDescent="0.25">
      <c r="B8" s="6" t="s">
        <v>24</v>
      </c>
      <c r="H8" s="7"/>
      <c r="J8" s="6" t="s">
        <v>19</v>
      </c>
    </row>
    <row r="9" spans="2:10" x14ac:dyDescent="0.25">
      <c r="B9" s="6" t="s">
        <v>26</v>
      </c>
      <c r="E9" s="35" t="s">
        <v>58</v>
      </c>
      <c r="F9" s="35"/>
      <c r="G9" s="35"/>
      <c r="H9" s="7"/>
      <c r="J9" s="6" t="s">
        <v>23</v>
      </c>
    </row>
    <row r="10" spans="2:10" x14ac:dyDescent="0.25">
      <c r="E10" s="35"/>
      <c r="F10" s="35"/>
      <c r="G10" s="35"/>
      <c r="H10" s="7"/>
    </row>
    <row r="11" spans="2:10" x14ac:dyDescent="0.25">
      <c r="E11" s="35"/>
      <c r="F11" s="35"/>
      <c r="G11" s="35"/>
      <c r="H11" s="7"/>
    </row>
    <row r="12" spans="2:10" x14ac:dyDescent="0.25">
      <c r="H12" s="7"/>
    </row>
    <row r="13" spans="2:10" x14ac:dyDescent="0.25">
      <c r="E13" s="8" t="s">
        <v>55</v>
      </c>
      <c r="F13" s="8" t="s">
        <v>56</v>
      </c>
      <c r="G13" s="8" t="s">
        <v>57</v>
      </c>
      <c r="H13" s="7"/>
    </row>
    <row r="14" spans="2:10" x14ac:dyDescent="0.25">
      <c r="B14" s="4" t="s">
        <v>44</v>
      </c>
      <c r="H14" s="7"/>
      <c r="J14" s="4" t="s">
        <v>46</v>
      </c>
    </row>
    <row r="15" spans="2:10" x14ac:dyDescent="0.25">
      <c r="B15" s="6" t="s">
        <v>0</v>
      </c>
      <c r="H15" s="7"/>
      <c r="J15" s="6" t="s">
        <v>7</v>
      </c>
    </row>
    <row r="16" spans="2:10" x14ac:dyDescent="0.25">
      <c r="B16" s="6" t="s">
        <v>5</v>
      </c>
      <c r="H16" s="7"/>
      <c r="J16" s="6" t="s">
        <v>8</v>
      </c>
    </row>
    <row r="17" spans="2:10" x14ac:dyDescent="0.25">
      <c r="B17" s="6" t="s">
        <v>12</v>
      </c>
      <c r="D17" s="5" t="s">
        <v>53</v>
      </c>
      <c r="H17" s="7" t="s">
        <v>49</v>
      </c>
      <c r="J17" s="6" t="s">
        <v>10</v>
      </c>
    </row>
    <row r="18" spans="2:10" x14ac:dyDescent="0.25">
      <c r="B18" s="6" t="s">
        <v>15</v>
      </c>
      <c r="D18" s="5" t="s">
        <v>54</v>
      </c>
      <c r="H18" s="7" t="s">
        <v>50</v>
      </c>
      <c r="J18" s="6" t="s">
        <v>13</v>
      </c>
    </row>
    <row r="19" spans="2:10" x14ac:dyDescent="0.25">
      <c r="B19" s="6" t="s">
        <v>18</v>
      </c>
      <c r="J19" s="6" t="s">
        <v>20</v>
      </c>
    </row>
    <row r="20" spans="2:10" x14ac:dyDescent="0.25">
      <c r="B20" s="6" t="s">
        <v>22</v>
      </c>
      <c r="J20" s="6" t="s">
        <v>21</v>
      </c>
    </row>
    <row r="21" spans="2:10" x14ac:dyDescent="0.25">
      <c r="B21" s="6" t="s">
        <v>25</v>
      </c>
    </row>
  </sheetData>
  <mergeCells count="1">
    <mergeCell ref="E9:G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Mixed</vt:lpstr>
      <vt:lpstr>Male</vt:lpstr>
      <vt:lpstr>Female</vt:lpstr>
      <vt:lpstr>Tree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Dave</cp:lastModifiedBy>
  <dcterms:created xsi:type="dcterms:W3CDTF">2021-06-21T16:28:37Z</dcterms:created>
  <dcterms:modified xsi:type="dcterms:W3CDTF">2021-09-30T18:25:03Z</dcterms:modified>
</cp:coreProperties>
</file>